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omments1.xml" ContentType="application/vnd.openxmlformats-officedocument.spreadsheetml.comments+xml"/>
  <Override PartName="/xl/drawings/drawing3.xml" ContentType="application/vnd.openxmlformats-officedocument.drawing+xml"/>
  <Override PartName="/xl/charts/chart1.xml" ContentType="application/vnd.openxmlformats-officedocument.drawingml.chart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charts/colors1.xml" ContentType="application/vnd.ms-office.chartcolorstyle+xml"/>
  <Override PartName="/xl/charts/style1.xml" ContentType="application/vnd.ms-office.chartstyl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-60" yWindow="-60" windowWidth="19320" windowHeight="14820"/>
  </bookViews>
  <sheets>
    <sheet name="HI1678" sheetId="6" r:id="rId1"/>
    <sheet name="HI1543 2017 Clinton" sheetId="3" r:id="rId2"/>
    <sheet name="Fraction tool" sheetId="5" r:id="rId3"/>
    <sheet name="Position conv." sheetId="4" r:id="rId4"/>
    <sheet name="HIxxxx" sheetId="1" r:id="rId5"/>
    <sheet name="Information" sheetId="2" r:id="rId6"/>
  </sheets>
  <calcPr calcId="14562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G137" i="5" l="1"/>
  <c r="G107" i="5"/>
  <c r="G112" i="5"/>
  <c r="G117" i="5"/>
  <c r="G122" i="5"/>
  <c r="G127" i="5"/>
  <c r="G132" i="5"/>
  <c r="G47" i="5"/>
  <c r="G3" i="4" l="1"/>
  <c r="B6" i="5" l="1"/>
  <c r="G102" i="5" l="1"/>
  <c r="G97" i="5"/>
  <c r="G92" i="5"/>
  <c r="G27" i="5" l="1"/>
  <c r="G87" i="5" l="1"/>
  <c r="G82" i="5"/>
  <c r="G77" i="5"/>
  <c r="G72" i="5"/>
  <c r="G67" i="5"/>
  <c r="G62" i="5"/>
  <c r="G57" i="5"/>
  <c r="G52" i="5"/>
  <c r="G42" i="5"/>
  <c r="G37" i="5"/>
  <c r="G32" i="5"/>
  <c r="G22" i="5"/>
  <c r="G17" i="5"/>
  <c r="G12" i="5"/>
  <c r="F4" i="4" l="1"/>
  <c r="G4" i="4" s="1"/>
  <c r="F6" i="4"/>
  <c r="G6" i="4" s="1"/>
  <c r="F7" i="4"/>
  <c r="G7" i="4" s="1"/>
  <c r="F9" i="4"/>
  <c r="G9" i="4" s="1"/>
  <c r="F10" i="4"/>
  <c r="G10" i="4" s="1"/>
  <c r="F3" i="4"/>
</calcChain>
</file>

<file path=xl/comments1.xml><?xml version="1.0" encoding="utf-8"?>
<comments xmlns="http://schemas.openxmlformats.org/spreadsheetml/2006/main">
  <authors>
    <author>Andreas Emanuelsson</author>
  </authors>
  <commentList>
    <comment ref="B1" authorId="0">
      <text>
        <r>
          <rPr>
            <b/>
            <sz val="9"/>
            <color indexed="81"/>
            <rFont val="Tahoma"/>
            <family val="2"/>
          </rPr>
          <t>Andreas Emanuelsson:</t>
        </r>
        <r>
          <rPr>
            <sz val="9"/>
            <color indexed="81"/>
            <rFont val="Tahoma"/>
            <family val="2"/>
          </rPr>
          <t xml:space="preserve">
The ID used in photos inernallu before labeling (could be the same)</t>
        </r>
      </text>
    </comment>
  </commentList>
</comments>
</file>

<file path=xl/sharedStrings.xml><?xml version="1.0" encoding="utf-8"?>
<sst xmlns="http://schemas.openxmlformats.org/spreadsheetml/2006/main" count="1027" uniqueCount="366">
  <si>
    <t>Date</t>
  </si>
  <si>
    <t>Nautical Classification</t>
  </si>
  <si>
    <t>Remarks</t>
  </si>
  <si>
    <t>Sample Number</t>
  </si>
  <si>
    <t>Folk Classification</t>
  </si>
  <si>
    <t>Vessel</t>
  </si>
  <si>
    <t>HI Number</t>
  </si>
  <si>
    <t>HI Name</t>
  </si>
  <si>
    <t>Position Determination</t>
  </si>
  <si>
    <t>Position Uncertainty</t>
  </si>
  <si>
    <t>fS</t>
  </si>
  <si>
    <t>mS</t>
  </si>
  <si>
    <t>G</t>
  </si>
  <si>
    <t>wdGShmS</t>
  </si>
  <si>
    <t>Sand</t>
  </si>
  <si>
    <t>Gravel</t>
  </si>
  <si>
    <t>Sandy Gravel</t>
  </si>
  <si>
    <t>Test Surveyor</t>
  </si>
  <si>
    <t>Test HI</t>
  </si>
  <si>
    <t>Sandy area</t>
  </si>
  <si>
    <t>Some rock interspersed with sand</t>
  </si>
  <si>
    <t>Lots of weed</t>
  </si>
  <si>
    <t>Latitude DD.DDDD</t>
  </si>
  <si>
    <t>Longitude DD.DDDD</t>
  </si>
  <si>
    <t>G+</t>
  </si>
  <si>
    <t>Time GMT</t>
  </si>
  <si>
    <t>Number of Attempts</t>
  </si>
  <si>
    <t>Sampling Method</t>
  </si>
  <si>
    <t>HIxxxx</t>
  </si>
  <si>
    <t>CHP Contractor</t>
  </si>
  <si>
    <t>Seabed Depth mCD</t>
  </si>
  <si>
    <t>Example</t>
  </si>
  <si>
    <t>Runswick</t>
  </si>
  <si>
    <t>Photo ID</t>
  </si>
  <si>
    <t>Block</t>
  </si>
  <si>
    <t>Northern Wind</t>
  </si>
  <si>
    <t>SBC</t>
  </si>
  <si>
    <t>HI1543</t>
  </si>
  <si>
    <t>Homogenus mud</t>
  </si>
  <si>
    <t>No sediment, attemt 1 with Echinus edulis, attempt 3 with sponges -&gt; Hard bottom sustrate (Cobbles, Rock, Boulders)</t>
  </si>
  <si>
    <t>Sandy area, first two attemps used for volume testing the grab sampler and siev</t>
  </si>
  <si>
    <t>deg</t>
  </si>
  <si>
    <t>min</t>
  </si>
  <si>
    <t>deg.dec</t>
  </si>
  <si>
    <t>ID</t>
  </si>
  <si>
    <t>INPUT H575</t>
  </si>
  <si>
    <t>N</t>
  </si>
  <si>
    <t>W</t>
  </si>
  <si>
    <t>E</t>
  </si>
  <si>
    <t>C.dir</t>
  </si>
  <si>
    <t>Mud</t>
  </si>
  <si>
    <t>Hard bottom*</t>
  </si>
  <si>
    <t>M</t>
  </si>
  <si>
    <t>R</t>
  </si>
  <si>
    <t>Course Sand</t>
  </si>
  <si>
    <t>Medium Sand</t>
  </si>
  <si>
    <t>Fin Sand</t>
  </si>
  <si>
    <t>Thickness (1,2,3)</t>
  </si>
  <si>
    <t>Siev coverage (pictures)</t>
  </si>
  <si>
    <t>Sample Volume estimate</t>
  </si>
  <si>
    <t>B4_1</t>
  </si>
  <si>
    <t>Hard bottom</t>
  </si>
  <si>
    <t>B4_2</t>
  </si>
  <si>
    <t>C2_1</t>
  </si>
  <si>
    <t>02-01-2018</t>
  </si>
  <si>
    <t>C2_2</t>
  </si>
  <si>
    <t>54.45.1165</t>
  </si>
  <si>
    <t>54.44.1249</t>
  </si>
  <si>
    <t>001.13.1800</t>
  </si>
  <si>
    <t>001.12.7653</t>
  </si>
  <si>
    <t>54.45.072</t>
  </si>
  <si>
    <t>001.14.216</t>
  </si>
  <si>
    <t>54.46.379</t>
  </si>
  <si>
    <t>001.16.327</t>
  </si>
  <si>
    <t>54.46.427</t>
  </si>
  <si>
    <t>001.14.128</t>
  </si>
  <si>
    <t>-</t>
  </si>
  <si>
    <t>C2_3</t>
  </si>
  <si>
    <t>A3_1</t>
  </si>
  <si>
    <t>54.49,667'</t>
  </si>
  <si>
    <t>001.18,78'</t>
  </si>
  <si>
    <t>A4_1</t>
  </si>
  <si>
    <t>54.50,220'</t>
  </si>
  <si>
    <t>001.18,337'</t>
  </si>
  <si>
    <t>A4_2</t>
  </si>
  <si>
    <t>54.50,638'</t>
  </si>
  <si>
    <t>001.18,776'</t>
  </si>
  <si>
    <t>gravel</t>
  </si>
  <si>
    <t>A4_3</t>
  </si>
  <si>
    <t>001.17,135'</t>
  </si>
  <si>
    <t>54.50,807'</t>
  </si>
  <si>
    <t>rock</t>
  </si>
  <si>
    <t>A2_1</t>
  </si>
  <si>
    <t>A1_1</t>
  </si>
  <si>
    <t>54.52.1393</t>
  </si>
  <si>
    <t>001.19.7215</t>
  </si>
  <si>
    <t>A1_2</t>
  </si>
  <si>
    <t>54.51.3554</t>
  </si>
  <si>
    <t>001.19.9000</t>
  </si>
  <si>
    <t>A1_3</t>
  </si>
  <si>
    <t>54.53.0468</t>
  </si>
  <si>
    <t>001.20.2100</t>
  </si>
  <si>
    <t>A2_2</t>
  </si>
  <si>
    <t>54.52.3150</t>
  </si>
  <si>
    <t>001.17.5770</t>
  </si>
  <si>
    <t>rocks</t>
  </si>
  <si>
    <t>54.51.4499</t>
  </si>
  <si>
    <t>001.18.7454</t>
  </si>
  <si>
    <t>fine sand</t>
  </si>
  <si>
    <t>HI1544</t>
  </si>
  <si>
    <t>HI1545</t>
  </si>
  <si>
    <t>B2_1</t>
  </si>
  <si>
    <t>54.47.2620</t>
  </si>
  <si>
    <t>001.16.9900</t>
  </si>
  <si>
    <t>B2_2</t>
  </si>
  <si>
    <t>54.48.6399</t>
  </si>
  <si>
    <t>001.17.5884</t>
  </si>
  <si>
    <t>B1_1</t>
  </si>
  <si>
    <t>Coarse sand, medium sand, very fine sand</t>
  </si>
  <si>
    <t>54.48.5645</t>
  </si>
  <si>
    <t>001.18.3240</t>
  </si>
  <si>
    <t>Rock</t>
  </si>
  <si>
    <t>B3_1</t>
  </si>
  <si>
    <t>54.45.9517</t>
  </si>
  <si>
    <t>001.16.7835</t>
  </si>
  <si>
    <t>C1_1</t>
  </si>
  <si>
    <t>Fine sand</t>
  </si>
  <si>
    <t>C4_1</t>
  </si>
  <si>
    <t>54.43.5000</t>
  </si>
  <si>
    <t>001.11.4821</t>
  </si>
  <si>
    <t>C4_2</t>
  </si>
  <si>
    <t>54.43.0320</t>
  </si>
  <si>
    <t>001.10.2400</t>
  </si>
  <si>
    <t>D2_1</t>
  </si>
  <si>
    <t>Gravel/Sand</t>
  </si>
  <si>
    <t>54.41.6184</t>
  </si>
  <si>
    <t>001.09.2146</t>
  </si>
  <si>
    <t>D2_2</t>
  </si>
  <si>
    <t>54.41.6162</t>
  </si>
  <si>
    <t>001.07.0913</t>
  </si>
  <si>
    <t>D2_3</t>
  </si>
  <si>
    <t>54.40.8666</t>
  </si>
  <si>
    <t>001.08.0959</t>
  </si>
  <si>
    <t>Mud/Sand</t>
  </si>
  <si>
    <t>D1_1</t>
  </si>
  <si>
    <t>54.40.6555</t>
  </si>
  <si>
    <t>001.10.3133</t>
  </si>
  <si>
    <t>D1_2</t>
  </si>
  <si>
    <t>54.41.3310</t>
  </si>
  <si>
    <t>001.10.0977</t>
  </si>
  <si>
    <t>D4_1</t>
  </si>
  <si>
    <t>Rocks</t>
  </si>
  <si>
    <t>D4_2</t>
  </si>
  <si>
    <t>54.40.1365</t>
  </si>
  <si>
    <t>001.06.0988</t>
  </si>
  <si>
    <t>D3_1</t>
  </si>
  <si>
    <t>D3_2</t>
  </si>
  <si>
    <t>54.39.433</t>
  </si>
  <si>
    <t>001.08.253</t>
  </si>
  <si>
    <t>54.39.910</t>
  </si>
  <si>
    <t>001.09.104</t>
  </si>
  <si>
    <t>E1_1</t>
  </si>
  <si>
    <t>54.38.607</t>
  </si>
  <si>
    <t>001.06.723</t>
  </si>
  <si>
    <t>E2_1</t>
  </si>
  <si>
    <t>54.38.793</t>
  </si>
  <si>
    <t>001.05.547</t>
  </si>
  <si>
    <t>E2_2</t>
  </si>
  <si>
    <t>54.39.538</t>
  </si>
  <si>
    <t>001.04.268</t>
  </si>
  <si>
    <t>E4_1</t>
  </si>
  <si>
    <t>E4_2</t>
  </si>
  <si>
    <t>001.02.0703</t>
  </si>
  <si>
    <t>54.39.6120</t>
  </si>
  <si>
    <t>54.38.719</t>
  </si>
  <si>
    <t>001.03.738</t>
  </si>
  <si>
    <t>E3_1</t>
  </si>
  <si>
    <t>B1_2</t>
  </si>
  <si>
    <t>C3_1</t>
  </si>
  <si>
    <t>54.43.140</t>
  </si>
  <si>
    <t>001.13.156</t>
  </si>
  <si>
    <t>54.37.7184</t>
  </si>
  <si>
    <t>001.04.3185</t>
  </si>
  <si>
    <t>No sediment, hard bottom</t>
  </si>
  <si>
    <t>Sample Name</t>
  </si>
  <si>
    <t>MCA</t>
  </si>
  <si>
    <t>%</t>
  </si>
  <si>
    <t>HI1678</t>
  </si>
  <si>
    <t>Fowey_to_Eddystone_Rocks</t>
  </si>
  <si>
    <t>HI1678_Z1_026</t>
  </si>
  <si>
    <t>no sample</t>
  </si>
  <si>
    <t>HI1678_Z1_027</t>
  </si>
  <si>
    <t>HI1678_Z2_028</t>
  </si>
  <si>
    <t>HI1678_Z2_029</t>
  </si>
  <si>
    <t>HI1678_Z3_030</t>
  </si>
  <si>
    <t>HI1678_Z3_031</t>
  </si>
  <si>
    <t>HI1678_Y4_025</t>
  </si>
  <si>
    <t>HI1678_Y3_024</t>
  </si>
  <si>
    <t>HI1678_Y3_023</t>
  </si>
  <si>
    <t>HI1678_Y2_022</t>
  </si>
  <si>
    <t>HI1678_Y2_021</t>
  </si>
  <si>
    <t>12-may-20</t>
  </si>
  <si>
    <t>HI1678_Y1_020</t>
  </si>
  <si>
    <t>HI1678_Y1_019</t>
  </si>
  <si>
    <t>Cobbles, gravel,broken shells fragments, no smell</t>
  </si>
  <si>
    <t>fine sand, small broken shells fragments, colour brown-grey,no smell</t>
  </si>
  <si>
    <t>no sample - too small amount, broken shells</t>
  </si>
  <si>
    <t>Cobbles, coarse sand,broken small shells, small sestar, colour brown, no smell</t>
  </si>
  <si>
    <t>Gravel, coars sand, broken shells fragmens, brown-yellow, no smell</t>
  </si>
  <si>
    <t>HI1678_V1_001</t>
  </si>
  <si>
    <t>HI1678_V1_002</t>
  </si>
  <si>
    <t>HI1678_W2_006</t>
  </si>
  <si>
    <t>sand, broken shells,brow-yellow, no smell</t>
  </si>
  <si>
    <t>HI1678_W2_005</t>
  </si>
  <si>
    <t>HI1678_W1_004</t>
  </si>
  <si>
    <t>sand, clay, animals (worms), small shells fragments, light brown-grey (clay), no smell</t>
  </si>
  <si>
    <t>HI1678_W1_003</t>
  </si>
  <si>
    <t>no sample, kelp</t>
  </si>
  <si>
    <t>HI1678_X1_011</t>
  </si>
  <si>
    <t>HI1678_X1_012</t>
  </si>
  <si>
    <t>sand, some gravel, shells fragments, brow-grey, no smell</t>
  </si>
  <si>
    <t>sand, clay, small shells fragments, brown-grey, no smell</t>
  </si>
  <si>
    <t>HI1678_X2_014</t>
  </si>
  <si>
    <t>gravel, clay, shells fragments, brown-grey, no smell</t>
  </si>
  <si>
    <t>HI1678_W3_007</t>
  </si>
  <si>
    <t>HI1678_W3_008</t>
  </si>
  <si>
    <t>some gravel, sand, clay, shells fragment, grey-bwon, no smell</t>
  </si>
  <si>
    <t>clay, some whole shells, living animals (worms), dark grey, no smell</t>
  </si>
  <si>
    <t>Sandy clay, some gravel, shells fragments, dark grey, no smell</t>
  </si>
  <si>
    <t>Sand, clay, some gravel, shells fragments, dark grey, no smell</t>
  </si>
  <si>
    <t>HI1678_W4_009</t>
  </si>
  <si>
    <t>HI1678_W4_010</t>
  </si>
  <si>
    <t>coarse sand, shells fragments, light brown, no smell</t>
  </si>
  <si>
    <t>coarse sand, gravel, whole and broken shells, living animals (worms), light brown, no smell</t>
  </si>
  <si>
    <t>HI1678_X4_018</t>
  </si>
  <si>
    <t>piece of rock, gravel, whole and broken shells, living animals (worms), brown, no smell, sample too small to sieve</t>
  </si>
  <si>
    <t>HI1678_X4_017</t>
  </si>
  <si>
    <t>sand, pocket of clay, shell fragments, brown-grey, no smell</t>
  </si>
  <si>
    <t>HI1678_X3_016</t>
  </si>
  <si>
    <t>HI1678_X3_015</t>
  </si>
  <si>
    <t>clay, gravel,sand, shells, grey-brown, no smell</t>
  </si>
  <si>
    <t>HI1678_X2_013</t>
  </si>
  <si>
    <t>sand, clay, some gravel, broken shells, dark brown, no smell</t>
  </si>
  <si>
    <t>W4_009</t>
  </si>
  <si>
    <t>S</t>
  </si>
  <si>
    <t>cS, fS, brSh, G</t>
  </si>
  <si>
    <t>X2_013</t>
  </si>
  <si>
    <t>gmS</t>
  </si>
  <si>
    <t>fS,cS,G,M,brSh,</t>
  </si>
  <si>
    <t>Y1_020</t>
  </si>
  <si>
    <t>W4_010</t>
  </si>
  <si>
    <t>fS,cS,brSh,Sh,G,M</t>
  </si>
  <si>
    <t>gS</t>
  </si>
  <si>
    <t xml:space="preserve">cS,G, fS, brSh, Sh, </t>
  </si>
  <si>
    <t>Z1_027</t>
  </si>
  <si>
    <t>fS,cS, brSh,M</t>
  </si>
  <si>
    <t>X3_015</t>
  </si>
  <si>
    <t>cS,fS,M, G, brSh</t>
  </si>
  <si>
    <t>sG</t>
  </si>
  <si>
    <t>G, Sh, brSh, cS</t>
  </si>
  <si>
    <t>X1_012</t>
  </si>
  <si>
    <t>W2_005</t>
  </si>
  <si>
    <t>fS,cS,M,brSh</t>
  </si>
  <si>
    <t>X3_016</t>
  </si>
  <si>
    <t>fS,cS,M,G, brSh</t>
  </si>
  <si>
    <t>X4_017</t>
  </si>
  <si>
    <t>fS,cS,M,Sh,brSh,G</t>
  </si>
  <si>
    <t>W1_003</t>
  </si>
  <si>
    <t>fS,cS, M, G, brSh</t>
  </si>
  <si>
    <t>X2_014</t>
  </si>
  <si>
    <t>G,cS, M, fS,brSh</t>
  </si>
  <si>
    <t>W3_007</t>
  </si>
  <si>
    <t>fS, cS, G, M, brSh</t>
  </si>
  <si>
    <t>Z3_030</t>
  </si>
  <si>
    <t>Y2_021</t>
  </si>
  <si>
    <t>fS, cS, P, M, G, brSh</t>
  </si>
  <si>
    <t>Z2_029</t>
  </si>
  <si>
    <t>fS, cS,M, brSh, G</t>
  </si>
  <si>
    <t>Y2_022</t>
  </si>
  <si>
    <t>fS, P,G,cS,brSh</t>
  </si>
  <si>
    <t>Y3_023</t>
  </si>
  <si>
    <t>cS,G, fS, brSh, M</t>
  </si>
  <si>
    <t>Y3_024</t>
  </si>
  <si>
    <t>cS, G , fS, brSh</t>
  </si>
  <si>
    <t>W3_008</t>
  </si>
  <si>
    <t>fS,cS, M, brSh</t>
  </si>
  <si>
    <t>Z2_028</t>
  </si>
  <si>
    <t>G, P, cS, fS, brSh</t>
  </si>
  <si>
    <t>W2_006</t>
  </si>
  <si>
    <t>W1_004</t>
  </si>
  <si>
    <t>fS,M, G, cS, brSh</t>
  </si>
  <si>
    <t>X1_011</t>
  </si>
  <si>
    <t>fS, cS, M, brSh,G</t>
  </si>
  <si>
    <t>Z3_031</t>
  </si>
  <si>
    <t>gravely sand, shell fragment, brown, no smell</t>
  </si>
  <si>
    <t>sand, big shells fragments, dark brown, no smell</t>
  </si>
  <si>
    <t>Sand pebles, marine animals - worms, brown-grey no smell</t>
  </si>
  <si>
    <t>Sand, some gravel, broken shells, brown, no smell</t>
  </si>
  <si>
    <t>Sand, big shells, broken shells, gray, no smell</t>
  </si>
  <si>
    <t>Sand, brown, broken shells fragments, brown, no smell</t>
  </si>
  <si>
    <t>sand, broken shells fragment, brown-grey,no smell</t>
  </si>
  <si>
    <t>Y1_019</t>
  </si>
  <si>
    <t>Nothing found</t>
  </si>
  <si>
    <t>N/A</t>
  </si>
  <si>
    <t>50.20592</t>
  </si>
  <si>
    <t>50.18742</t>
  </si>
  <si>
    <t>50.20092</t>
  </si>
  <si>
    <t>50.190048</t>
  </si>
  <si>
    <t>50.20866</t>
  </si>
  <si>
    <t>50.18928</t>
  </si>
  <si>
    <t>50.24075</t>
  </si>
  <si>
    <t>50.23615</t>
  </si>
  <si>
    <t>50.21712</t>
  </si>
  <si>
    <t>50.22861</t>
  </si>
  <si>
    <t>50.22951</t>
  </si>
  <si>
    <t>50.23885</t>
  </si>
  <si>
    <t>50.22342</t>
  </si>
  <si>
    <t>50.33266</t>
  </si>
  <si>
    <t>50.33058</t>
  </si>
  <si>
    <t>50.31570</t>
  </si>
  <si>
    <t xml:space="preserve"> 50.29896</t>
  </si>
  <si>
    <t>50.305958</t>
  </si>
  <si>
    <t>50.290539</t>
  </si>
  <si>
    <t>50.251038</t>
  </si>
  <si>
    <t>50.267717</t>
  </si>
  <si>
    <t>50.27489</t>
  </si>
  <si>
    <t>50.288109</t>
  </si>
  <si>
    <t xml:space="preserve"> 50.300458</t>
  </si>
  <si>
    <t>50.297528</t>
  </si>
  <si>
    <t>50.29161</t>
  </si>
  <si>
    <t>50.276562</t>
  </si>
  <si>
    <t>50.253089</t>
  </si>
  <si>
    <t>50.268261</t>
  </si>
  <si>
    <t>50.257412</t>
  </si>
  <si>
    <t>50.251954</t>
  </si>
  <si>
    <t>-4.3238</t>
  </si>
  <si>
    <t>-4.3697</t>
  </si>
  <si>
    <t>-4.42194</t>
  </si>
  <si>
    <t>-4.445486</t>
  </si>
  <si>
    <t>-4.54762</t>
  </si>
  <si>
    <t>-4.56845</t>
  </si>
  <si>
    <t>-4.64879</t>
  </si>
  <si>
    <t>-4.56822</t>
  </si>
  <si>
    <t>-4.51676</t>
  </si>
  <si>
    <t>-4.44212</t>
  </si>
  <si>
    <t>-4.41323</t>
  </si>
  <si>
    <t>-4.37339</t>
  </si>
  <si>
    <t>-4.32107</t>
  </si>
  <si>
    <t>-4.33377</t>
  </si>
  <si>
    <t>-4.41268</t>
  </si>
  <si>
    <t>-4.45163</t>
  </si>
  <si>
    <t>-4.414869</t>
  </si>
  <si>
    <t>-4.36093</t>
  </si>
  <si>
    <t>-4.344969</t>
  </si>
  <si>
    <t>-4.30701</t>
  </si>
  <si>
    <t>-4.363308</t>
  </si>
  <si>
    <t>-4.434345</t>
  </si>
  <si>
    <t>-4.50482</t>
  </si>
  <si>
    <t>-4.569085</t>
  </si>
  <si>
    <t>-4.623314</t>
  </si>
  <si>
    <t>-4.645502</t>
  </si>
  <si>
    <t>-4.646772</t>
  </si>
  <si>
    <t>-4.622031</t>
  </si>
  <si>
    <t>-4.568788</t>
  </si>
  <si>
    <t>-4.541164</t>
  </si>
  <si>
    <t>-4.441118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</si>
</sst>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[$-F400]h:mm:ss\ AM/PM"/>
    <numFmt numFmtId="165" formatCode="0.0000"/>
    <numFmt numFmtId="166" formatCode="yy/mm/dd;@"/>
    <numFmt numFmtId="167" formatCode="0.0%"/>
  </numFmts>
  <fonts count="16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i/>
      <sz val="11"/>
      <color rgb="FF7F7F7F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rgb="FF007662"/>
      <name val="Arial Narrow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i/>
      <sz val="11"/>
      <name val="Calibri"/>
      <family val="2"/>
      <scheme val="minor"/>
    </font>
    <font>
      <b/>
      <i/>
      <sz val="11"/>
      <name val="Calibri"/>
      <family val="2"/>
      <scheme val="minor"/>
    </font>
    <font>
      <b/>
      <sz val="11"/>
      <name val="Calibri"/>
      <family val="2"/>
      <scheme val="minor"/>
    </font>
    <font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8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CC99"/>
      </patternFill>
    </fill>
    <fill>
      <patternFill patternType="solid">
        <fgColor theme="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92D050"/>
        <bgColor indexed="64"/>
      </patternFill>
    </fill>
  </fills>
  <borders count="12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5">
    <xf numFmtId="0" fontId="0" fillId="0" borderId="0"/>
    <xf numFmtId="0" fontId="3" fillId="0" borderId="0" applyNumberFormat="0" applyFill="0" applyBorder="0" applyAlignment="0" applyProtection="0"/>
    <xf numFmtId="0" fontId="4" fillId="2" borderId="1" applyNumberFormat="0" applyAlignment="0" applyProtection="0"/>
    <xf numFmtId="0" fontId="1" fillId="0" borderId="0"/>
    <xf numFmtId="9" fontId="12" fillId="0" borderId="0" applyFont="0" applyFill="0" applyBorder="0" applyAlignment="0" applyProtection="0"/>
  </cellStyleXfs>
  <cellXfs count="75">
    <xf numFmtId="0" fontId="0" fillId="0" borderId="0" xfId="0"/>
    <xf numFmtId="0" fontId="0" fillId="0" borderId="0" xfId="0" applyFill="1" applyAlignment="1">
      <alignment vertical="center"/>
    </xf>
    <xf numFmtId="0" fontId="0" fillId="0" borderId="0" xfId="0" applyFill="1"/>
    <xf numFmtId="0" fontId="6" fillId="3" borderId="0" xfId="0" applyFont="1" applyFill="1" applyBorder="1" applyAlignment="1">
      <alignment horizontal="center" wrapText="1"/>
    </xf>
    <xf numFmtId="0" fontId="6" fillId="3" borderId="0" xfId="0" applyFont="1" applyFill="1" applyBorder="1" applyAlignment="1">
      <alignment horizontal="center"/>
    </xf>
    <xf numFmtId="0" fontId="0" fillId="3" borderId="0" xfId="0" applyFill="1"/>
    <xf numFmtId="0" fontId="0" fillId="3" borderId="0" xfId="0" applyFill="1" applyBorder="1"/>
    <xf numFmtId="0" fontId="4" fillId="3" borderId="0" xfId="2" applyFill="1" applyBorder="1" applyAlignment="1">
      <alignment horizontal="left" vertical="top" wrapText="1"/>
    </xf>
    <xf numFmtId="0" fontId="4" fillId="3" borderId="0" xfId="2" applyFill="1" applyBorder="1" applyAlignment="1">
      <alignment horizontal="left"/>
    </xf>
    <xf numFmtId="0" fontId="1" fillId="3" borderId="0" xfId="3" applyFill="1" applyBorder="1" applyAlignment="1">
      <alignment horizontal="left" vertical="top" wrapText="1"/>
    </xf>
    <xf numFmtId="0" fontId="2" fillId="3" borderId="0" xfId="3" applyFont="1" applyFill="1" applyBorder="1" applyAlignment="1">
      <alignment horizontal="left" vertical="top" wrapText="1"/>
    </xf>
    <xf numFmtId="0" fontId="1" fillId="3" borderId="0" xfId="3" applyFill="1" applyBorder="1" applyAlignment="1">
      <alignment horizontal="left"/>
    </xf>
    <xf numFmtId="0" fontId="3" fillId="0" borderId="0" xfId="1" applyFill="1" applyBorder="1"/>
    <xf numFmtId="0" fontId="3" fillId="0" borderId="0" xfId="1" applyFill="1" applyBorder="1" applyAlignment="1">
      <alignment horizontal="center" vertical="center"/>
    </xf>
    <xf numFmtId="15" fontId="3" fillId="0" borderId="0" xfId="1" applyNumberFormat="1" applyFill="1" applyBorder="1" applyAlignment="1">
      <alignment horizontal="center" vertical="center"/>
    </xf>
    <xf numFmtId="164" fontId="3" fillId="0" borderId="0" xfId="1" applyNumberFormat="1" applyFill="1" applyBorder="1" applyAlignment="1">
      <alignment horizontal="center" vertical="center"/>
    </xf>
    <xf numFmtId="165" fontId="3" fillId="0" borderId="0" xfId="1" applyNumberFormat="1" applyFill="1" applyBorder="1" applyAlignment="1">
      <alignment horizontal="center" vertical="center"/>
    </xf>
    <xf numFmtId="164" fontId="9" fillId="0" borderId="0" xfId="1" applyNumberFormat="1" applyFont="1" applyFill="1" applyBorder="1" applyAlignment="1">
      <alignment horizontal="center" vertical="center"/>
    </xf>
    <xf numFmtId="0" fontId="0" fillId="0" borderId="2" xfId="0" applyFill="1" applyBorder="1"/>
    <xf numFmtId="0" fontId="5" fillId="3" borderId="0" xfId="0" applyFont="1" applyFill="1" applyAlignment="1"/>
    <xf numFmtId="2" fontId="5" fillId="3" borderId="2" xfId="0" applyNumberFormat="1" applyFont="1" applyFill="1" applyBorder="1" applyAlignment="1">
      <alignment wrapText="1"/>
    </xf>
    <xf numFmtId="15" fontId="9" fillId="0" borderId="0" xfId="1" applyNumberFormat="1" applyFont="1" applyFill="1" applyBorder="1" applyAlignment="1">
      <alignment horizontal="center" vertical="center"/>
    </xf>
    <xf numFmtId="0" fontId="9" fillId="0" borderId="0" xfId="1" applyFont="1" applyFill="1" applyBorder="1" applyAlignment="1">
      <alignment horizontal="center" vertical="center"/>
    </xf>
    <xf numFmtId="0" fontId="9" fillId="4" borderId="0" xfId="1" applyFont="1" applyFill="1" applyBorder="1" applyAlignment="1">
      <alignment horizontal="center" vertical="center"/>
    </xf>
    <xf numFmtId="0" fontId="9" fillId="0" borderId="0" xfId="1" applyFont="1" applyFill="1" applyBorder="1"/>
    <xf numFmtId="0" fontId="10" fillId="4" borderId="0" xfId="1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165" fontId="0" fillId="0" borderId="0" xfId="0" applyNumberFormat="1"/>
    <xf numFmtId="0" fontId="11" fillId="0" borderId="0" xfId="0" applyFont="1"/>
    <xf numFmtId="165" fontId="9" fillId="0" borderId="0" xfId="1" applyNumberFormat="1" applyFont="1" applyFill="1" applyBorder="1" applyAlignment="1">
      <alignment horizontal="center" vertical="center"/>
    </xf>
    <xf numFmtId="0" fontId="3" fillId="5" borderId="0" xfId="1" applyFill="1" applyBorder="1" applyAlignment="1">
      <alignment horizontal="center" vertical="center"/>
    </xf>
    <xf numFmtId="0" fontId="0" fillId="0" borderId="2" xfId="0" applyFill="1" applyBorder="1" applyAlignment="1">
      <alignment horizontal="center"/>
    </xf>
    <xf numFmtId="12" fontId="5" fillId="0" borderId="0" xfId="0" applyNumberFormat="1" applyFont="1" applyAlignment="1">
      <alignment wrapText="1"/>
    </xf>
    <xf numFmtId="0" fontId="13" fillId="0" borderId="0" xfId="0" applyFont="1"/>
    <xf numFmtId="9" fontId="0" fillId="0" borderId="0" xfId="4" applyFont="1"/>
    <xf numFmtId="9" fontId="0" fillId="6" borderId="0" xfId="4" applyFont="1" applyFill="1"/>
    <xf numFmtId="9" fontId="0" fillId="6" borderId="0" xfId="0" applyNumberFormat="1" applyFill="1"/>
    <xf numFmtId="0" fontId="0" fillId="6" borderId="0" xfId="0" applyFill="1"/>
    <xf numFmtId="0" fontId="0" fillId="0" borderId="0" xfId="0" applyFill="1" applyAlignment="1">
      <alignment horizontal="center"/>
    </xf>
    <xf numFmtId="0" fontId="0" fillId="0" borderId="0" xfId="0" applyFill="1" applyAlignment="1">
      <alignment horizontal="center" vertical="center"/>
    </xf>
    <xf numFmtId="0" fontId="0" fillId="0" borderId="0" xfId="0" applyFill="1" applyBorder="1" applyAlignment="1">
      <alignment horizontal="center"/>
    </xf>
    <xf numFmtId="20" fontId="0" fillId="0" borderId="0" xfId="0" applyNumberFormat="1" applyFill="1" applyAlignment="1">
      <alignment horizontal="center"/>
    </xf>
    <xf numFmtId="166" fontId="0" fillId="0" borderId="0" xfId="0" applyNumberFormat="1" applyFill="1" applyAlignment="1">
      <alignment horizontal="center"/>
    </xf>
    <xf numFmtId="14" fontId="0" fillId="0" borderId="0" xfId="0" applyNumberFormat="1" applyFill="1" applyAlignment="1">
      <alignment horizontal="center"/>
    </xf>
    <xf numFmtId="0" fontId="5" fillId="0" borderId="0" xfId="0" applyFont="1" applyFill="1" applyAlignment="1">
      <alignment horizontal="center"/>
    </xf>
    <xf numFmtId="0" fontId="13" fillId="0" borderId="0" xfId="0" applyFont="1" applyFill="1" applyAlignment="1">
      <alignment horizontal="center"/>
    </xf>
    <xf numFmtId="47" fontId="0" fillId="0" borderId="0" xfId="0" applyNumberFormat="1" applyFill="1" applyAlignment="1">
      <alignment horizontal="center"/>
    </xf>
    <xf numFmtId="0" fontId="0" fillId="0" borderId="2" xfId="0" applyFill="1" applyBorder="1" applyAlignment="1">
      <alignment horizontal="center" vertical="center"/>
    </xf>
    <xf numFmtId="14" fontId="0" fillId="0" borderId="0" xfId="0" applyNumberFormat="1" applyFill="1" applyAlignment="1">
      <alignment horizontal="center" vertical="center"/>
    </xf>
    <xf numFmtId="20" fontId="0" fillId="0" borderId="0" xfId="0" applyNumberFormat="1" applyFill="1" applyAlignment="1">
      <alignment horizontal="center" vertical="center"/>
    </xf>
    <xf numFmtId="0" fontId="0" fillId="0" borderId="3" xfId="0" applyBorder="1"/>
    <xf numFmtId="0" fontId="5" fillId="0" borderId="6" xfId="0" applyFont="1" applyBorder="1"/>
    <xf numFmtId="0" fontId="0" fillId="0" borderId="8" xfId="0" applyBorder="1"/>
    <xf numFmtId="167" fontId="0" fillId="6" borderId="0" xfId="4" applyNumberFormat="1" applyFont="1" applyFill="1"/>
    <xf numFmtId="167" fontId="0" fillId="6" borderId="0" xfId="0" applyNumberFormat="1" applyFill="1"/>
    <xf numFmtId="167" fontId="0" fillId="6" borderId="7" xfId="0" applyNumberFormat="1" applyFill="1" applyBorder="1"/>
    <xf numFmtId="9" fontId="0" fillId="0" borderId="0" xfId="0" applyNumberFormat="1"/>
    <xf numFmtId="0" fontId="0" fillId="0" borderId="9" xfId="0" applyBorder="1"/>
    <xf numFmtId="0" fontId="0" fillId="6" borderId="10" xfId="0" applyFill="1" applyBorder="1"/>
    <xf numFmtId="0" fontId="0" fillId="6" borderId="11" xfId="0" applyFill="1" applyBorder="1"/>
    <xf numFmtId="0" fontId="9" fillId="7" borderId="0" xfId="1" applyFont="1" applyFill="1" applyBorder="1" applyAlignment="1">
      <alignment horizontal="center" vertical="center"/>
    </xf>
    <xf numFmtId="15" fontId="9" fillId="7" borderId="0" xfId="1" applyNumberFormat="1" applyFont="1" applyFill="1" applyBorder="1" applyAlignment="1">
      <alignment horizontal="center" vertical="center"/>
    </xf>
    <xf numFmtId="164" fontId="9" fillId="7" borderId="0" xfId="1" applyNumberFormat="1" applyFont="1" applyFill="1" applyBorder="1" applyAlignment="1">
      <alignment horizontal="center" vertical="center"/>
    </xf>
    <xf numFmtId="165" fontId="9" fillId="7" borderId="0" xfId="1" applyNumberFormat="1" applyFont="1" applyFill="1" applyBorder="1" applyAlignment="1">
      <alignment horizontal="center" vertical="center"/>
    </xf>
    <xf numFmtId="0" fontId="14" fillId="7" borderId="0" xfId="1" applyFont="1" applyFill="1" applyBorder="1" applyAlignment="1">
      <alignment horizontal="center" vertical="center"/>
    </xf>
    <xf numFmtId="0" fontId="0" fillId="7" borderId="0" xfId="0" applyFont="1" applyFill="1"/>
    <xf numFmtId="0" fontId="9" fillId="7" borderId="0" xfId="1" applyFont="1" applyFill="1" applyBorder="1"/>
    <xf numFmtId="0" fontId="0" fillId="7" borderId="0" xfId="0" applyFill="1"/>
    <xf numFmtId="0" fontId="0" fillId="7" borderId="0" xfId="0" applyFill="1" applyAlignment="1">
      <alignment horizontal="center"/>
    </xf>
    <xf numFmtId="0" fontId="9" fillId="7" borderId="0" xfId="1" quotePrefix="1" applyFont="1" applyFill="1" applyBorder="1" applyAlignment="1">
      <alignment horizontal="center" vertical="center"/>
    </xf>
    <xf numFmtId="12" fontId="5" fillId="0" borderId="4" xfId="0" applyNumberFormat="1" applyFont="1" applyBorder="1" applyAlignment="1">
      <alignment horizontal="center" vertical="center" wrapText="1"/>
    </xf>
    <xf numFmtId="12" fontId="5" fillId="0" borderId="0" xfId="0" applyNumberFormat="1" applyFont="1" applyAlignment="1">
      <alignment horizontal="center" vertical="center" wrapText="1"/>
    </xf>
    <xf numFmtId="12" fontId="5" fillId="0" borderId="5" xfId="0" applyNumberFormat="1" applyFont="1" applyBorder="1" applyAlignment="1">
      <alignment horizontal="center" vertical="center" wrapText="1"/>
    </xf>
    <xf numFmtId="12" fontId="5" fillId="0" borderId="7" xfId="0" applyNumberFormat="1" applyFont="1" applyBorder="1" applyAlignment="1">
      <alignment horizontal="center" vertical="center" wrapText="1"/>
    </xf>
  </cellXfs>
  <cellStyles count="5">
    <cellStyle name="Explanatory Text" xfId="1" builtinId="53"/>
    <cellStyle name="Input" xfId="2" builtinId="20"/>
    <cellStyle name="Normal" xfId="0" builtinId="0"/>
    <cellStyle name="Normal 2" xfId="3"/>
    <cellStyle name="Percent" xfId="4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sv-S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doughnut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>
                  <a:alpha val="70000"/>
                </a:schemeClr>
              </a:solidFill>
              <a:ln>
                <a:noFill/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2-63EB-4E76-A153-77BC0D2F0D58}"/>
              </c:ext>
            </c:extLst>
          </c:dPt>
          <c:dPt>
            <c:idx val="1"/>
            <c:bubble3D val="0"/>
            <c:spPr>
              <a:solidFill>
                <a:schemeClr val="accent2">
                  <a:alpha val="70000"/>
                </a:schemeClr>
              </a:solidFill>
              <a:ln>
                <a:noFill/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4-63EB-4E76-A153-77BC0D2F0D58}"/>
              </c:ext>
            </c:extLst>
          </c:dPt>
          <c:dPt>
            <c:idx val="2"/>
            <c:bubble3D val="0"/>
            <c:spPr>
              <a:solidFill>
                <a:schemeClr val="accent3">
                  <a:alpha val="70000"/>
                </a:schemeClr>
              </a:solidFill>
              <a:ln>
                <a:noFill/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5-63EB-4E76-A153-77BC0D2F0D58}"/>
              </c:ext>
            </c:extLst>
          </c:dPt>
          <c:dPt>
            <c:idx val="3"/>
            <c:bubble3D val="0"/>
            <c:spPr>
              <a:solidFill>
                <a:schemeClr val="accent4">
                  <a:alpha val="70000"/>
                </a:schemeClr>
              </a:solidFill>
              <a:ln>
                <a:noFill/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3-63EB-4E76-A153-77BC0D2F0D58}"/>
              </c:ext>
            </c:extLst>
          </c:dPt>
          <c:dPt>
            <c:idx val="4"/>
            <c:bubble3D val="0"/>
            <c:spPr>
              <a:solidFill>
                <a:schemeClr val="accent5">
                  <a:alpha val="70000"/>
                </a:schemeClr>
              </a:solidFill>
              <a:ln>
                <a:noFill/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1-63EB-4E76-A153-77BC0D2F0D58}"/>
              </c:ext>
            </c:extLst>
          </c:dPt>
          <c:dLbls>
            <c:dLbl>
              <c:idx val="0"/>
              <c:layout>
                <c:manualLayout>
                  <c:x val="7.4457091848001575E-2"/>
                  <c:y val="-0.11256989388795091"/>
                </c:manualLayout>
              </c:layout>
              <c:spPr>
                <a:solidFill>
                  <a:schemeClr val="lt1">
                    <a:alpha val="90000"/>
                  </a:schemeClr>
                </a:solidFill>
                <a:ln w="12700" cap="flat" cmpd="sng" algn="ctr">
                  <a:solidFill>
                    <a:schemeClr val="accent1"/>
                  </a:solidFill>
                  <a:round/>
                </a:ln>
                <a:effectLst>
                  <a:outerShdw blurRad="50800" dist="38100" dir="2700000" algn="tl" rotWithShape="0">
                    <a:schemeClr val="accent1">
                      <a:lumMod val="75000"/>
                      <a:alpha val="40000"/>
                    </a:schemeClr>
                  </a:outerShdw>
                </a:effectLst>
              </c:spPr>
              <c:txPr>
                <a:bodyPr rot="0" spcFirstLastPara="1" vertOverflow="clip" horzOverflow="clip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200" b="1" i="0" u="none" strike="noStrike" kern="1200" baseline="0">
                      <a:solidFill>
                        <a:schemeClr val="accent1"/>
                      </a:solidFill>
                      <a:effectLst/>
                      <a:latin typeface="+mn-lt"/>
                      <a:ea typeface="+mn-ea"/>
                      <a:cs typeface="+mn-cs"/>
                    </a:defRPr>
                  </a:pPr>
                  <a:endParaRPr lang="sv-SE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63EB-4E76-A153-77BC0D2F0D58}"/>
                </c:ext>
              </c:extLst>
            </c:dLbl>
            <c:dLbl>
              <c:idx val="1"/>
              <c:layout>
                <c:manualLayout>
                  <c:x val="-2.2061360547556121E-2"/>
                  <c:y val="0.10932160349829131"/>
                </c:manualLayout>
              </c:layout>
              <c:spPr>
                <a:solidFill>
                  <a:schemeClr val="lt1">
                    <a:alpha val="90000"/>
                  </a:schemeClr>
                </a:solidFill>
                <a:ln w="12700" cap="flat" cmpd="sng" algn="ctr">
                  <a:solidFill>
                    <a:schemeClr val="accent2"/>
                  </a:solidFill>
                  <a:round/>
                </a:ln>
                <a:effectLst>
                  <a:outerShdw blurRad="50800" dist="38100" dir="2700000" algn="tl" rotWithShape="0">
                    <a:schemeClr val="accent2">
                      <a:lumMod val="75000"/>
                      <a:alpha val="40000"/>
                    </a:schemeClr>
                  </a:outerShdw>
                </a:effectLst>
              </c:spPr>
              <c:txPr>
                <a:bodyPr rot="0" spcFirstLastPara="1" vertOverflow="clip" horzOverflow="clip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200" b="1" i="0" u="none" strike="noStrike" kern="1200" baseline="0">
                      <a:solidFill>
                        <a:schemeClr val="accent2"/>
                      </a:solidFill>
                      <a:effectLst/>
                      <a:latin typeface="+mn-lt"/>
                      <a:ea typeface="+mn-ea"/>
                      <a:cs typeface="+mn-cs"/>
                    </a:defRPr>
                  </a:pPr>
                  <a:endParaRPr lang="sv-SE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63EB-4E76-A153-77BC0D2F0D58}"/>
                </c:ext>
              </c:extLst>
            </c:dLbl>
            <c:dLbl>
              <c:idx val="2"/>
              <c:layout>
                <c:manualLayout>
                  <c:x val="-3.3092040821334032E-2"/>
                  <c:y val="-7.8086859641636724E-2"/>
                </c:manualLayout>
              </c:layout>
              <c:spPr>
                <a:solidFill>
                  <a:schemeClr val="lt1">
                    <a:alpha val="90000"/>
                  </a:schemeClr>
                </a:solidFill>
                <a:ln w="12700" cap="flat" cmpd="sng" algn="ctr">
                  <a:solidFill>
                    <a:schemeClr val="accent3"/>
                  </a:solidFill>
                  <a:round/>
                </a:ln>
                <a:effectLst>
                  <a:outerShdw blurRad="50800" dist="38100" dir="2700000" algn="tl" rotWithShape="0">
                    <a:schemeClr val="accent3">
                      <a:lumMod val="75000"/>
                      <a:alpha val="40000"/>
                    </a:schemeClr>
                  </a:outerShdw>
                </a:effectLst>
              </c:spPr>
              <c:txPr>
                <a:bodyPr rot="0" spcFirstLastPara="1" vertOverflow="clip" horzOverflow="clip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200" b="1" i="0" u="none" strike="noStrike" kern="1200" baseline="0">
                      <a:solidFill>
                        <a:schemeClr val="accent3"/>
                      </a:solidFill>
                      <a:effectLst/>
                      <a:latin typeface="+mn-lt"/>
                      <a:ea typeface="+mn-ea"/>
                      <a:cs typeface="+mn-cs"/>
                    </a:defRPr>
                  </a:pPr>
                  <a:endParaRPr lang="sv-SE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63EB-4E76-A153-77BC0D2F0D58}"/>
                </c:ext>
              </c:extLst>
            </c:dLbl>
            <c:dLbl>
              <c:idx val="3"/>
              <c:layout>
                <c:manualLayout>
                  <c:x val="6.6184081642668063E-2"/>
                  <c:y val="4.6852115784981919E-2"/>
                </c:manualLayout>
              </c:layout>
              <c:spPr>
                <a:solidFill>
                  <a:schemeClr val="lt1">
                    <a:alpha val="90000"/>
                  </a:schemeClr>
                </a:solidFill>
                <a:ln w="12700" cap="flat" cmpd="sng" algn="ctr">
                  <a:solidFill>
                    <a:schemeClr val="accent4"/>
                  </a:solidFill>
                  <a:round/>
                </a:ln>
                <a:effectLst>
                  <a:outerShdw blurRad="50800" dist="38100" dir="2700000" algn="tl" rotWithShape="0">
                    <a:schemeClr val="accent4">
                      <a:lumMod val="75000"/>
                      <a:alpha val="40000"/>
                    </a:schemeClr>
                  </a:outerShdw>
                </a:effectLst>
              </c:spPr>
              <c:txPr>
                <a:bodyPr rot="0" spcFirstLastPara="1" vertOverflow="clip" horzOverflow="clip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200" b="1" i="0" u="none" strike="noStrike" kern="1200" baseline="0">
                      <a:solidFill>
                        <a:schemeClr val="accent4"/>
                      </a:solidFill>
                      <a:effectLst/>
                      <a:latin typeface="+mn-lt"/>
                      <a:ea typeface="+mn-ea"/>
                      <a:cs typeface="+mn-cs"/>
                    </a:defRPr>
                  </a:pPr>
                  <a:endParaRPr lang="sv-SE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63EB-4E76-A153-77BC0D2F0D58}"/>
                </c:ext>
              </c:extLst>
            </c:dLbl>
            <c:dLbl>
              <c:idx val="4"/>
              <c:layout>
                <c:manualLayout>
                  <c:x val="-4.611106635627317E-2"/>
                  <c:y val="-0.11643150429723673"/>
                </c:manualLayout>
              </c:layout>
              <c:spPr>
                <a:solidFill>
                  <a:schemeClr val="lt1">
                    <a:alpha val="90000"/>
                  </a:schemeClr>
                </a:solidFill>
                <a:ln w="12700" cap="flat" cmpd="sng" algn="ctr">
                  <a:solidFill>
                    <a:schemeClr val="accent5"/>
                  </a:solidFill>
                  <a:round/>
                </a:ln>
                <a:effectLst>
                  <a:outerShdw blurRad="50800" dist="38100" dir="2700000" algn="tl" rotWithShape="0">
                    <a:schemeClr val="accent5">
                      <a:lumMod val="75000"/>
                      <a:alpha val="40000"/>
                    </a:schemeClr>
                  </a:outerShdw>
                </a:effectLst>
              </c:spPr>
              <c:txPr>
                <a:bodyPr rot="0" spcFirstLastPara="1" vertOverflow="clip" horzOverflow="clip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200" b="1" i="0" u="none" strike="noStrike" kern="1200" baseline="0">
                      <a:solidFill>
                        <a:schemeClr val="accent5"/>
                      </a:solidFill>
                      <a:effectLst/>
                      <a:latin typeface="+mn-lt"/>
                      <a:ea typeface="+mn-ea"/>
                      <a:cs typeface="+mn-cs"/>
                    </a:defRPr>
                  </a:pPr>
                  <a:endParaRPr lang="sv-SE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63EB-4E76-A153-77BC0D2F0D58}"/>
                </c:ext>
              </c:extLst>
            </c:dLbl>
            <c:spPr>
              <a:solidFill>
                <a:sysClr val="window" lastClr="FFFFFF">
                  <a:alpha val="90000"/>
                </a:sysClr>
              </a:solidFill>
              <a:ln w="12700" cap="flat" cmpd="sng" algn="ctr">
                <a:solidFill>
                  <a:srgbClr val="5B9BD5"/>
                </a:solidFill>
                <a:round/>
              </a:ln>
              <a:effectLst>
                <a:outerShdw blurRad="50800" dist="38100" dir="2700000" algn="tl" rotWithShape="0">
                  <a:srgbClr val="5B9BD5">
                    <a:lumMod val="75000"/>
                    <a:alpha val="40000"/>
                  </a:srgbClr>
                </a:outerShdw>
              </a:effectLst>
            </c:spPr>
            <c:txPr>
              <a:bodyPr rot="0" spcFirstLastPara="1" vertOverflow="clip" horzOverflow="clip" vert="horz" wrap="square" lIns="38100" tIns="19050" rIns="38100" bIns="19050" anchor="ctr" anchorCtr="1">
                <a:spAutoFit/>
              </a:bodyPr>
              <a:lstStyle/>
              <a:p>
                <a:pPr>
                  <a:defRPr sz="1200" b="1" i="0" u="none" strike="noStrike" kern="1200" baseline="0">
                    <a:solidFill>
                      <a:schemeClr val="accent1"/>
                    </a:solidFill>
                    <a:effectLst/>
                    <a:latin typeface="+mn-lt"/>
                    <a:ea typeface="+mn-ea"/>
                    <a:cs typeface="+mn-cs"/>
                  </a:defRPr>
                </a:pPr>
                <a:endParaRPr lang="sv-SE"/>
              </a:p>
            </c:txPr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leaderLines>
              <c:spPr>
                <a:ln w="9525">
                  <a:solidFill>
                    <a:schemeClr val="tx1">
                      <a:lumMod val="35000"/>
                      <a:lumOff val="65000"/>
                    </a:schemeClr>
                  </a:solidFill>
                </a:ln>
                <a:effectLst/>
              </c:spPr>
            </c:leaderLines>
            <c:extLst xmlns:c16r2="http://schemas.microsoft.com/office/drawing/2015/06/chart">
              <c:ext xmlns:c15="http://schemas.microsoft.com/office/drawing/2012/chart" uri="{CE6537A1-D6FC-4f65-9D91-7224C49458BB}"/>
            </c:extLst>
          </c:dLbls>
          <c:cat>
            <c:strRef>
              <c:f>'Fraction tool'!$B$2:$F$2</c:f>
              <c:strCache>
                <c:ptCount val="5"/>
                <c:pt idx="0">
                  <c:v>Gravel</c:v>
                </c:pt>
                <c:pt idx="1">
                  <c:v>Course Sand</c:v>
                </c:pt>
                <c:pt idx="2">
                  <c:v>Medium Sand</c:v>
                </c:pt>
                <c:pt idx="3">
                  <c:v>Fin Sand</c:v>
                </c:pt>
                <c:pt idx="4">
                  <c:v>Mud</c:v>
                </c:pt>
              </c:strCache>
            </c:strRef>
          </c:cat>
          <c:val>
            <c:numRef>
              <c:f>'Fraction tool'!$B$3:$F$3</c:f>
              <c:numCache>
                <c:formatCode>0%</c:formatCode>
                <c:ptCount val="5"/>
                <c:pt idx="0">
                  <c:v>0.2</c:v>
                </c:pt>
                <c:pt idx="1">
                  <c:v>0.2</c:v>
                </c:pt>
                <c:pt idx="2">
                  <c:v>0</c:v>
                </c:pt>
                <c:pt idx="3">
                  <c:v>0.59</c:v>
                </c:pt>
                <c:pt idx="4">
                  <c:v>0.01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63EB-4E76-A153-77BC0D2F0D58}"/>
            </c:ext>
          </c:extLst>
        </c:ser>
        <c:dLbls>
          <c:showLegendKey val="0"/>
          <c:showVal val="0"/>
          <c:showCatName val="1"/>
          <c:showSerName val="0"/>
          <c:showPercent val="0"/>
          <c:showBubbleSize val="0"/>
          <c:showLeaderLines val="1"/>
        </c:dLbls>
        <c:firstSliceAng val="0"/>
        <c:holeSize val="50"/>
      </c:doughnutChart>
      <c:spPr>
        <a:noFill/>
        <a:ln>
          <a:noFill/>
        </a:ln>
        <a:effectLst/>
      </c:spPr>
    </c:plotArea>
    <c:plotVisOnly val="1"/>
    <c:dispBlanksAs val="gap"/>
    <c:showDLblsOverMax val="0"/>
    <c:extLst xmlns:c16r2="http://schemas.microsoft.com/office/drawing/2015/06/chart"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sv-SE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63">
  <cs:axisTitle>
    <cs:lnRef idx="0"/>
    <cs:fillRef idx="0"/>
    <cs:effectRef idx="0"/>
    <cs:fontRef idx="minor">
      <a:schemeClr val="tx1">
        <a:lumMod val="50000"/>
        <a:lumOff val="50000"/>
      </a:schemeClr>
    </cs:fontRef>
    <cs:defRPr sz="9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1587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>
      <cs:styleClr val="auto"/>
    </cs:lnRef>
    <cs:fillRef idx="0"/>
    <cs:effectRef idx="0">
      <cs:styleClr val="auto"/>
    </cs:effectRef>
    <cs:fontRef idx="minor">
      <cs:styleClr val="auto"/>
    </cs:fontRef>
    <cs:spPr>
      <a:solidFill>
        <a:schemeClr val="lt1">
          <a:alpha val="90000"/>
        </a:schemeClr>
      </a:solidFill>
      <a:ln w="12700" cap="flat" cmpd="sng" algn="ctr">
        <a:solidFill>
          <a:schemeClr val="phClr"/>
        </a:solidFill>
        <a:round/>
      </a:ln>
      <a:effectLst>
        <a:outerShdw blurRad="50800" dist="38100" dir="2700000" algn="tl" rotWithShape="0">
          <a:schemeClr val="phClr">
            <a:lumMod val="75000"/>
            <a:alpha val="40000"/>
          </a:schemeClr>
        </a:outerShdw>
      </a:effectLst>
    </cs:spPr>
    <cs:defRPr sz="1000" b="0" i="0" u="none" strike="noStrike" kern="1200" baseline="0">
      <a:effectLst/>
    </cs:defRPr>
    <cs:bodyPr rot="0" spcFirstLastPara="1" vertOverflow="clip" horzOverflow="clip" vert="horz" wrap="square" lIns="38100" tIns="19050" rIns="38100" bIns="19050" anchor="ctr" anchorCtr="1">
      <a:spAutoFit/>
    </cs:bodyPr>
  </cs:dataLabel>
  <cs:dataLabelCallout>
    <cs:lnRef idx="0">
      <cs:styleClr val="auto"/>
    </cs:lnRef>
    <cs:fillRef idx="0"/>
    <cs:effectRef idx="0">
      <cs:styleClr val="auto"/>
    </cs:effectRef>
    <cs:fontRef idx="minor">
      <cs:styleClr val="auto"/>
    </cs:fontRef>
    <cs:spPr>
      <a:solidFill>
        <a:schemeClr val="lt1">
          <a:alpha val="90000"/>
        </a:schemeClr>
      </a:solidFill>
      <a:ln w="12700" cap="flat" cmpd="sng" algn="ctr">
        <a:solidFill>
          <a:schemeClr val="phClr"/>
        </a:solidFill>
        <a:round/>
      </a:ln>
      <a:effectLst>
        <a:outerShdw blurRad="50800" dist="38100" dir="2700000" algn="tl" rotWithShape="0">
          <a:schemeClr val="phClr">
            <a:lumMod val="75000"/>
            <a:alpha val="40000"/>
          </a:schemeClr>
        </a:outerShdw>
      </a:effectLst>
    </cs:spPr>
    <cs:defRPr sz="1000" b="0" i="0" u="none" strike="noStrike" kern="1200" baseline="0">
      <a:effectLst/>
    </cs:defRPr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tx1"/>
    </cs:fontRef>
    <cs:spPr>
      <a:solidFill>
        <a:schemeClr val="phClr">
          <a:alpha val="70000"/>
        </a:schemeClr>
      </a:solidFill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tx1"/>
    </cs:fontRef>
    <cs:spPr>
      <a:solidFill>
        <a:schemeClr val="phClr">
          <a:alpha val="90000"/>
        </a:schemeClr>
      </a:solidFill>
      <a:ln w="19050">
        <a:solidFill>
          <a:schemeClr val="phClr">
            <a:lumMod val="75000"/>
          </a:schemeClr>
        </a:solidFill>
      </a:ln>
      <a:effectLst>
        <a:innerShdw blurRad="114300">
          <a:schemeClr val="phClr">
            <a:lumMod val="75000"/>
          </a:schemeClr>
        </a:innerShdw>
      </a:effectLst>
      <a:scene3d>
        <a:camera prst="orthographicFront"/>
        <a:lightRig rig="threePt" dir="t"/>
      </a:scene3d>
      <a:sp3d contourW="19050" prstMaterial="flat">
        <a:contourClr>
          <a:schemeClr val="accent4">
            <a:lumMod val="75000"/>
          </a:schemeClr>
        </a:contourClr>
      </a:sp3d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tx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50000"/>
        <a:lumOff val="50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800" b="1" kern="1200" cap="all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5875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 spc="20" baseline="0"/>
  </cs:valueAxis>
  <cs:wall>
    <cs:lnRef idx="0"/>
    <cs:fillRef idx="0"/>
    <cs:effectRef idx="0"/>
    <cs:fontRef idx="minor">
      <a:schemeClr val="dk1"/>
    </cs:fontRef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cid:image005.png@01D4A758.81491CC0" TargetMode="External"/><Relationship Id="rId2" Type="http://schemas.openxmlformats.org/officeDocument/2006/relationships/image" Target="../media/image4.png"/><Relationship Id="rId1" Type="http://schemas.openxmlformats.org/officeDocument/2006/relationships/chart" Target="../charts/chart1.xml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7.png"/><Relationship Id="rId2" Type="http://schemas.openxmlformats.org/officeDocument/2006/relationships/image" Target="../media/image6.png"/><Relationship Id="rId1" Type="http://schemas.openxmlformats.org/officeDocument/2006/relationships/image" Target="../media/image5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314325</xdr:colOff>
      <xdr:row>0</xdr:row>
      <xdr:rowOff>85725</xdr:rowOff>
    </xdr:from>
    <xdr:to>
      <xdr:col>4</xdr:col>
      <xdr:colOff>85725</xdr:colOff>
      <xdr:row>0</xdr:row>
      <xdr:rowOff>1000125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xmlns="" id="{3CA4EB0A-4511-4358-B6A3-1D465A8C391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47800" y="85725"/>
          <a:ext cx="3952875" cy="914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866775</xdr:colOff>
      <xdr:row>0</xdr:row>
      <xdr:rowOff>400050</xdr:rowOff>
    </xdr:from>
    <xdr:to>
      <xdr:col>15</xdr:col>
      <xdr:colOff>1701053</xdr:colOff>
      <xdr:row>0</xdr:row>
      <xdr:rowOff>1133475</xdr:rowOff>
    </xdr:to>
    <xdr:pic>
      <xdr:nvPicPr>
        <xdr:cNvPr id="3" name="Picture 3">
          <a:extLst>
            <a:ext uri="{FF2B5EF4-FFF2-40B4-BE49-F238E27FC236}">
              <a16:creationId xmlns:a16="http://schemas.microsoft.com/office/drawing/2014/main" xmlns="" id="{8B0B5373-470C-4791-8EFC-EE3D4AC774E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381750" y="400050"/>
          <a:ext cx="9086850" cy="733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314325</xdr:colOff>
      <xdr:row>0</xdr:row>
      <xdr:rowOff>85725</xdr:rowOff>
    </xdr:from>
    <xdr:to>
      <xdr:col>7</xdr:col>
      <xdr:colOff>828675</xdr:colOff>
      <xdr:row>0</xdr:row>
      <xdr:rowOff>1000125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xmlns="" id="{8FCBFD8B-8579-4EC3-A9CC-468BD9F6C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4325" y="85725"/>
          <a:ext cx="3952875" cy="914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866775</xdr:colOff>
      <xdr:row>0</xdr:row>
      <xdr:rowOff>400050</xdr:rowOff>
    </xdr:from>
    <xdr:to>
      <xdr:col>18</xdr:col>
      <xdr:colOff>752475</xdr:colOff>
      <xdr:row>0</xdr:row>
      <xdr:rowOff>1133475</xdr:rowOff>
    </xdr:to>
    <xdr:pic>
      <xdr:nvPicPr>
        <xdr:cNvPr id="3" name="Picture 3">
          <a:extLst>
            <a:ext uri="{FF2B5EF4-FFF2-40B4-BE49-F238E27FC236}">
              <a16:creationId xmlns:a16="http://schemas.microsoft.com/office/drawing/2014/main" xmlns="" id="{246DF4D8-A56C-4765-A4C2-39423EEECF3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48275" y="400050"/>
          <a:ext cx="9086850" cy="733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38100</xdr:colOff>
      <xdr:row>0</xdr:row>
      <xdr:rowOff>485775</xdr:rowOff>
    </xdr:from>
    <xdr:to>
      <xdr:col>1</xdr:col>
      <xdr:colOff>449580</xdr:colOff>
      <xdr:row>0</xdr:row>
      <xdr:rowOff>809625</xdr:rowOff>
    </xdr:to>
    <xdr:pic>
      <xdr:nvPicPr>
        <xdr:cNvPr id="4" name="Bildobjekt 29">
          <a:extLst>
            <a:ext uri="{FF2B5EF4-FFF2-40B4-BE49-F238E27FC236}">
              <a16:creationId xmlns:a16="http://schemas.microsoft.com/office/drawing/2014/main" xmlns="" id="{5BDA59C1-4B6D-4FB7-BBFE-D4845DD6CC07}"/>
            </a:ext>
          </a:extLst>
        </xdr:cNvPr>
        <xdr:cNvPicPr/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100" y="485775"/>
          <a:ext cx="1021080" cy="32385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180975</xdr:colOff>
      <xdr:row>0</xdr:row>
      <xdr:rowOff>147637</xdr:rowOff>
    </xdr:from>
    <xdr:to>
      <xdr:col>14</xdr:col>
      <xdr:colOff>519112</xdr:colOff>
      <xdr:row>16</xdr:row>
      <xdr:rowOff>161925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xmlns="" id="{B43AC818-64F6-4CB0-A969-C98D2003EFEA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7</xdr:col>
      <xdr:colOff>25056</xdr:colOff>
      <xdr:row>18</xdr:row>
      <xdr:rowOff>28575</xdr:rowOff>
    </xdr:from>
    <xdr:to>
      <xdr:col>16</xdr:col>
      <xdr:colOff>314326</xdr:colOff>
      <xdr:row>39</xdr:row>
      <xdr:rowOff>133351</xdr:rowOff>
    </xdr:to>
    <xdr:pic>
      <xdr:nvPicPr>
        <xdr:cNvPr id="3" name="Picture 2" descr="cid:image005.png@01D4A758.81491CC0">
          <a:extLst>
            <a:ext uri="{FF2B5EF4-FFF2-40B4-BE49-F238E27FC236}">
              <a16:creationId xmlns:a16="http://schemas.microsoft.com/office/drawing/2014/main" xmlns="" id="{46A588CA-955A-4299-8050-A9CE8C7857CB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2" r:link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8685" t="15811" r="38915" b="40638"/>
        <a:stretch>
          <a:fillRect/>
        </a:stretch>
      </xdr:blipFill>
      <xdr:spPr bwMode="auto">
        <a:xfrm>
          <a:off x="5378106" y="3724275"/>
          <a:ext cx="5775670" cy="426720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314325</xdr:colOff>
      <xdr:row>0</xdr:row>
      <xdr:rowOff>85725</xdr:rowOff>
    </xdr:from>
    <xdr:to>
      <xdr:col>5</xdr:col>
      <xdr:colOff>828675</xdr:colOff>
      <xdr:row>0</xdr:row>
      <xdr:rowOff>1000125</xdr:rowOff>
    </xdr:to>
    <xdr:pic>
      <xdr:nvPicPr>
        <xdr:cNvPr id="1116" name="Picture 1">
          <a:extLst>
            <a:ext uri="{FF2B5EF4-FFF2-40B4-BE49-F238E27FC236}">
              <a16:creationId xmlns:a16="http://schemas.microsoft.com/office/drawing/2014/main" xmlns="" id="{70A743E5-C66A-41BF-8F28-1B411C48EC5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4325" y="85725"/>
          <a:ext cx="3952875" cy="914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866775</xdr:colOff>
      <xdr:row>0</xdr:row>
      <xdr:rowOff>400050</xdr:rowOff>
    </xdr:from>
    <xdr:to>
      <xdr:col>16</xdr:col>
      <xdr:colOff>752475</xdr:colOff>
      <xdr:row>0</xdr:row>
      <xdr:rowOff>1133475</xdr:rowOff>
    </xdr:to>
    <xdr:pic>
      <xdr:nvPicPr>
        <xdr:cNvPr id="1117" name="Picture 3">
          <a:extLst>
            <a:ext uri="{FF2B5EF4-FFF2-40B4-BE49-F238E27FC236}">
              <a16:creationId xmlns:a16="http://schemas.microsoft.com/office/drawing/2014/main" xmlns="" id="{038CC746-1AE6-40FF-82E0-B47163D7690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48275" y="400050"/>
          <a:ext cx="9086850" cy="733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20</xdr:col>
      <xdr:colOff>1123950</xdr:colOff>
      <xdr:row>0</xdr:row>
      <xdr:rowOff>161925</xdr:rowOff>
    </xdr:from>
    <xdr:to>
      <xdr:col>23</xdr:col>
      <xdr:colOff>390525</xdr:colOff>
      <xdr:row>17</xdr:row>
      <xdr:rowOff>123825</xdr:rowOff>
    </xdr:to>
    <xdr:pic>
      <xdr:nvPicPr>
        <xdr:cNvPr id="2122" name="Picture 2">
          <a:extLst>
            <a:ext uri="{FF2B5EF4-FFF2-40B4-BE49-F238E27FC236}">
              <a16:creationId xmlns:a16="http://schemas.microsoft.com/office/drawing/2014/main" xmlns="" id="{BC789FA4-3211-4CFC-9B5E-631A61F4E40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97000" y="161925"/>
          <a:ext cx="1847850" cy="3200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533400</xdr:colOff>
      <xdr:row>0</xdr:row>
      <xdr:rowOff>161925</xdr:rowOff>
    </xdr:from>
    <xdr:to>
      <xdr:col>20</xdr:col>
      <xdr:colOff>266700</xdr:colOff>
      <xdr:row>28</xdr:row>
      <xdr:rowOff>133350</xdr:rowOff>
    </xdr:to>
    <xdr:pic>
      <xdr:nvPicPr>
        <xdr:cNvPr id="2123" name="Picture 3">
          <a:extLst>
            <a:ext uri="{FF2B5EF4-FFF2-40B4-BE49-F238E27FC236}">
              <a16:creationId xmlns:a16="http://schemas.microsoft.com/office/drawing/2014/main" xmlns="" id="{4154620C-4B8F-4AF2-8BE3-BD4911A7D08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48600" y="161925"/>
          <a:ext cx="5391150" cy="5305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352425</xdr:colOff>
      <xdr:row>1</xdr:row>
      <xdr:rowOff>9525</xdr:rowOff>
    </xdr:from>
    <xdr:to>
      <xdr:col>11</xdr:col>
      <xdr:colOff>485775</xdr:colOff>
      <xdr:row>32</xdr:row>
      <xdr:rowOff>180975</xdr:rowOff>
    </xdr:to>
    <xdr:pic>
      <xdr:nvPicPr>
        <xdr:cNvPr id="2124" name="Picture 1">
          <a:extLst>
            <a:ext uri="{FF2B5EF4-FFF2-40B4-BE49-F238E27FC236}">
              <a16:creationId xmlns:a16="http://schemas.microsoft.com/office/drawing/2014/main" xmlns="" id="{39A33177-F4B3-41FB-8218-22CF2FE6C4C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52425" y="200025"/>
          <a:ext cx="6838950" cy="6076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59"/>
  <sheetViews>
    <sheetView tabSelected="1" zoomScale="85" zoomScaleNormal="85" workbookViewId="0">
      <pane ySplit="1" topLeftCell="A2" activePane="bottomLeft" state="frozen"/>
      <selection pane="bottomLeft" activeCell="E2" sqref="E2:E32"/>
    </sheetView>
  </sheetViews>
  <sheetFormatPr defaultColWidth="9.140625" defaultRowHeight="15" x14ac:dyDescent="0.25"/>
  <cols>
    <col min="1" max="1" width="19.7109375" style="2" customWidth="1"/>
    <col min="2" max="2" width="11.5703125" style="2" bestFit="1" customWidth="1"/>
    <col min="3" max="3" width="18.42578125" style="2" customWidth="1"/>
    <col min="4" max="4" width="13" style="2" bestFit="1" customWidth="1"/>
    <col min="5" max="5" width="11.5703125" style="2" bestFit="1" customWidth="1"/>
    <col min="6" max="6" width="22.7109375" style="2" bestFit="1" customWidth="1"/>
    <col min="7" max="7" width="20.85546875" style="2" customWidth="1"/>
    <col min="8" max="8" width="10.85546875" style="2" customWidth="1"/>
    <col min="9" max="9" width="12.140625" style="2" customWidth="1"/>
    <col min="10" max="10" width="14.140625" style="2" customWidth="1"/>
    <col min="11" max="11" width="12.7109375" style="2" customWidth="1"/>
    <col min="12" max="12" width="10.7109375" style="2" customWidth="1"/>
    <col min="13" max="13" width="18.42578125" style="2" customWidth="1"/>
    <col min="14" max="14" width="12.7109375" style="2" customWidth="1"/>
    <col min="15" max="15" width="11.140625" style="2" customWidth="1"/>
    <col min="16" max="16" width="29" style="2" customWidth="1"/>
    <col min="17" max="17" width="86.140625" style="2" customWidth="1"/>
    <col min="18" max="16384" width="9.140625" style="2"/>
  </cols>
  <sheetData>
    <row r="1" spans="1:17" s="1" customFormat="1" ht="130.5" customHeight="1" x14ac:dyDescent="0.25">
      <c r="A1" s="3" t="s">
        <v>3</v>
      </c>
      <c r="B1" s="4" t="s">
        <v>0</v>
      </c>
      <c r="C1" s="3" t="s">
        <v>25</v>
      </c>
      <c r="D1" s="3" t="s">
        <v>22</v>
      </c>
      <c r="E1" s="3" t="s">
        <v>23</v>
      </c>
      <c r="F1" s="3" t="s">
        <v>1</v>
      </c>
      <c r="G1" s="3" t="s">
        <v>4</v>
      </c>
      <c r="H1" s="3" t="s">
        <v>30</v>
      </c>
      <c r="I1" s="3" t="s">
        <v>27</v>
      </c>
      <c r="J1" s="3" t="s">
        <v>8</v>
      </c>
      <c r="K1" s="3" t="s">
        <v>9</v>
      </c>
      <c r="L1" s="3" t="s">
        <v>26</v>
      </c>
      <c r="M1" s="3" t="s">
        <v>5</v>
      </c>
      <c r="N1" s="3" t="s">
        <v>29</v>
      </c>
      <c r="O1" s="3" t="s">
        <v>6</v>
      </c>
      <c r="P1" s="3" t="s">
        <v>7</v>
      </c>
      <c r="Q1" s="3" t="s">
        <v>2</v>
      </c>
    </row>
    <row r="2" spans="1:17" s="66" customFormat="1" x14ac:dyDescent="0.25">
      <c r="A2" s="61" t="s">
        <v>189</v>
      </c>
      <c r="B2" s="62">
        <v>43963</v>
      </c>
      <c r="C2" s="63">
        <v>0.57847222222222217</v>
      </c>
      <c r="D2" s="64" t="s">
        <v>305</v>
      </c>
      <c r="E2" s="64" t="s">
        <v>335</v>
      </c>
      <c r="F2" s="61" t="s">
        <v>302</v>
      </c>
      <c r="G2" s="61" t="s">
        <v>303</v>
      </c>
      <c r="H2" s="61">
        <v>59</v>
      </c>
      <c r="I2" s="61">
        <v>3</v>
      </c>
      <c r="J2" s="61" t="s">
        <v>24</v>
      </c>
      <c r="K2" s="61">
        <v>1</v>
      </c>
      <c r="L2" s="61">
        <v>3</v>
      </c>
      <c r="M2" s="65" t="s">
        <v>35</v>
      </c>
      <c r="N2" s="65" t="s">
        <v>185</v>
      </c>
      <c r="O2" s="65" t="s">
        <v>187</v>
      </c>
      <c r="P2" s="66" t="s">
        <v>188</v>
      </c>
      <c r="Q2" s="67" t="s">
        <v>206</v>
      </c>
    </row>
    <row r="3" spans="1:17" s="68" customFormat="1" x14ac:dyDescent="0.25">
      <c r="A3" s="61" t="s">
        <v>191</v>
      </c>
      <c r="B3" s="62">
        <v>43963</v>
      </c>
      <c r="C3" s="63">
        <v>0.59583333333333333</v>
      </c>
      <c r="D3" s="64" t="s">
        <v>304</v>
      </c>
      <c r="E3" s="64" t="s">
        <v>336</v>
      </c>
      <c r="F3" s="61" t="s">
        <v>255</v>
      </c>
      <c r="G3" s="61" t="s">
        <v>244</v>
      </c>
      <c r="H3" s="61">
        <v>55</v>
      </c>
      <c r="I3" s="61">
        <v>3</v>
      </c>
      <c r="J3" s="61" t="s">
        <v>24</v>
      </c>
      <c r="K3" s="61">
        <v>1</v>
      </c>
      <c r="L3" s="61">
        <v>2</v>
      </c>
      <c r="M3" s="65" t="s">
        <v>35</v>
      </c>
      <c r="N3" s="65" t="s">
        <v>185</v>
      </c>
      <c r="O3" s="65" t="s">
        <v>187</v>
      </c>
      <c r="P3" s="66" t="s">
        <v>188</v>
      </c>
      <c r="Q3" s="67" t="s">
        <v>205</v>
      </c>
    </row>
    <row r="4" spans="1:17" s="68" customFormat="1" x14ac:dyDescent="0.25">
      <c r="A4" s="61" t="s">
        <v>192</v>
      </c>
      <c r="B4" s="62">
        <v>43963</v>
      </c>
      <c r="C4" s="63">
        <v>0.60763888888888895</v>
      </c>
      <c r="D4" s="64" t="s">
        <v>306</v>
      </c>
      <c r="E4" s="64" t="s">
        <v>337</v>
      </c>
      <c r="F4" s="69" t="s">
        <v>287</v>
      </c>
      <c r="G4" s="61" t="s">
        <v>258</v>
      </c>
      <c r="H4" s="61">
        <v>32</v>
      </c>
      <c r="I4" s="61">
        <v>3</v>
      </c>
      <c r="J4" s="61" t="s">
        <v>24</v>
      </c>
      <c r="K4" s="61">
        <v>1</v>
      </c>
      <c r="L4" s="61">
        <v>2</v>
      </c>
      <c r="M4" s="65" t="s">
        <v>35</v>
      </c>
      <c r="N4" s="65" t="s">
        <v>185</v>
      </c>
      <c r="O4" s="65" t="s">
        <v>187</v>
      </c>
      <c r="P4" s="66" t="s">
        <v>188</v>
      </c>
      <c r="Q4" s="67" t="s">
        <v>207</v>
      </c>
    </row>
    <row r="5" spans="1:17" s="68" customFormat="1" x14ac:dyDescent="0.25">
      <c r="A5" s="61" t="s">
        <v>193</v>
      </c>
      <c r="B5" s="62">
        <v>43963</v>
      </c>
      <c r="C5" s="63">
        <v>0.62013888888888891</v>
      </c>
      <c r="D5" s="64" t="s">
        <v>307</v>
      </c>
      <c r="E5" s="64" t="s">
        <v>338</v>
      </c>
      <c r="F5" s="61" t="s">
        <v>277</v>
      </c>
      <c r="G5" s="61" t="s">
        <v>244</v>
      </c>
      <c r="H5" s="61">
        <v>60</v>
      </c>
      <c r="I5" s="61">
        <v>3</v>
      </c>
      <c r="J5" s="61" t="s">
        <v>24</v>
      </c>
      <c r="K5" s="61">
        <v>1</v>
      </c>
      <c r="L5" s="61">
        <v>1</v>
      </c>
      <c r="M5" s="65" t="s">
        <v>35</v>
      </c>
      <c r="N5" s="65" t="s">
        <v>185</v>
      </c>
      <c r="O5" s="65" t="s">
        <v>187</v>
      </c>
      <c r="P5" s="66" t="s">
        <v>188</v>
      </c>
      <c r="Q5" s="67" t="s">
        <v>299</v>
      </c>
    </row>
    <row r="6" spans="1:17" s="68" customFormat="1" x14ac:dyDescent="0.25">
      <c r="A6" s="61" t="s">
        <v>194</v>
      </c>
      <c r="B6" s="62">
        <v>43963</v>
      </c>
      <c r="C6" s="63">
        <v>0.63194444444444442</v>
      </c>
      <c r="D6" s="64" t="s">
        <v>308</v>
      </c>
      <c r="E6" s="64" t="s">
        <v>339</v>
      </c>
      <c r="F6" s="61" t="s">
        <v>268</v>
      </c>
      <c r="G6" s="61" t="s">
        <v>244</v>
      </c>
      <c r="H6" s="61">
        <v>58</v>
      </c>
      <c r="I6" s="61">
        <v>3</v>
      </c>
      <c r="J6" s="61" t="s">
        <v>24</v>
      </c>
      <c r="K6" s="61">
        <v>1</v>
      </c>
      <c r="L6" s="61">
        <v>1</v>
      </c>
      <c r="M6" s="65" t="s">
        <v>35</v>
      </c>
      <c r="N6" s="65" t="s">
        <v>185</v>
      </c>
      <c r="O6" s="65" t="s">
        <v>187</v>
      </c>
      <c r="P6" s="66" t="s">
        <v>188</v>
      </c>
      <c r="Q6" s="67" t="s">
        <v>298</v>
      </c>
    </row>
    <row r="7" spans="1:17" s="68" customFormat="1" x14ac:dyDescent="0.25">
      <c r="A7" s="61" t="s">
        <v>195</v>
      </c>
      <c r="B7" s="62">
        <v>43963</v>
      </c>
      <c r="C7" s="63">
        <v>0.64097222222222217</v>
      </c>
      <c r="D7" s="64" t="s">
        <v>309</v>
      </c>
      <c r="E7" s="64" t="s">
        <v>340</v>
      </c>
      <c r="F7" s="61" t="s">
        <v>248</v>
      </c>
      <c r="G7" s="61" t="s">
        <v>247</v>
      </c>
      <c r="H7" s="61">
        <v>61</v>
      </c>
      <c r="I7" s="61">
        <v>3</v>
      </c>
      <c r="J7" s="61" t="s">
        <v>24</v>
      </c>
      <c r="K7" s="61">
        <v>1</v>
      </c>
      <c r="L7" s="61">
        <v>1</v>
      </c>
      <c r="M7" s="65" t="s">
        <v>35</v>
      </c>
      <c r="N7" s="65" t="s">
        <v>185</v>
      </c>
      <c r="O7" s="65" t="s">
        <v>187</v>
      </c>
      <c r="P7" s="66" t="s">
        <v>188</v>
      </c>
      <c r="Q7" s="67" t="s">
        <v>300</v>
      </c>
    </row>
    <row r="8" spans="1:17" s="68" customFormat="1" x14ac:dyDescent="0.25">
      <c r="A8" s="61" t="s">
        <v>196</v>
      </c>
      <c r="B8" s="62">
        <v>43963</v>
      </c>
      <c r="C8" s="63">
        <v>0.65625</v>
      </c>
      <c r="D8" s="64" t="s">
        <v>310</v>
      </c>
      <c r="E8" s="64" t="s">
        <v>341</v>
      </c>
      <c r="F8" s="61" t="s">
        <v>302</v>
      </c>
      <c r="G8" s="61" t="s">
        <v>303</v>
      </c>
      <c r="H8" s="61">
        <v>52</v>
      </c>
      <c r="I8" s="61">
        <v>3</v>
      </c>
      <c r="J8" s="61" t="s">
        <v>24</v>
      </c>
      <c r="K8" s="61">
        <v>1</v>
      </c>
      <c r="L8" s="61">
        <v>3</v>
      </c>
      <c r="M8" s="65" t="s">
        <v>35</v>
      </c>
      <c r="N8" s="65" t="s">
        <v>185</v>
      </c>
      <c r="O8" s="65" t="s">
        <v>187</v>
      </c>
      <c r="P8" s="66" t="s">
        <v>188</v>
      </c>
      <c r="Q8" s="67" t="s">
        <v>190</v>
      </c>
    </row>
    <row r="9" spans="1:17" s="68" customFormat="1" x14ac:dyDescent="0.25">
      <c r="A9" s="61" t="s">
        <v>197</v>
      </c>
      <c r="B9" s="62">
        <v>43963</v>
      </c>
      <c r="C9" s="63">
        <v>0.67361111111111116</v>
      </c>
      <c r="D9" s="64" t="s">
        <v>311</v>
      </c>
      <c r="E9" s="64" t="s">
        <v>342</v>
      </c>
      <c r="F9" s="61" t="s">
        <v>283</v>
      </c>
      <c r="G9" s="61" t="s">
        <v>252</v>
      </c>
      <c r="H9" s="61">
        <v>54</v>
      </c>
      <c r="I9" s="61">
        <v>3</v>
      </c>
      <c r="J9" s="61" t="s">
        <v>24</v>
      </c>
      <c r="K9" s="61">
        <v>1</v>
      </c>
      <c r="L9" s="61">
        <v>3</v>
      </c>
      <c r="M9" s="65" t="s">
        <v>35</v>
      </c>
      <c r="N9" s="65" t="s">
        <v>185</v>
      </c>
      <c r="O9" s="65" t="s">
        <v>187</v>
      </c>
      <c r="P9" s="66" t="s">
        <v>188</v>
      </c>
      <c r="Q9" s="67" t="s">
        <v>208</v>
      </c>
    </row>
    <row r="10" spans="1:17" s="68" customFormat="1" x14ac:dyDescent="0.25">
      <c r="A10" s="61" t="s">
        <v>198</v>
      </c>
      <c r="B10" s="62">
        <v>43963</v>
      </c>
      <c r="C10" s="63">
        <v>0.69027777777777777</v>
      </c>
      <c r="D10" s="64" t="s">
        <v>312</v>
      </c>
      <c r="E10" s="64" t="s">
        <v>343</v>
      </c>
      <c r="F10" s="61" t="s">
        <v>281</v>
      </c>
      <c r="G10" s="61" t="s">
        <v>247</v>
      </c>
      <c r="H10" s="61">
        <v>56</v>
      </c>
      <c r="I10" s="61">
        <v>3</v>
      </c>
      <c r="J10" s="61" t="s">
        <v>24</v>
      </c>
      <c r="K10" s="61">
        <v>1</v>
      </c>
      <c r="L10" s="61">
        <v>2</v>
      </c>
      <c r="M10" s="65" t="s">
        <v>35</v>
      </c>
      <c r="N10" s="65" t="s">
        <v>185</v>
      </c>
      <c r="O10" s="65" t="s">
        <v>187</v>
      </c>
      <c r="P10" s="66" t="s">
        <v>188</v>
      </c>
      <c r="Q10" s="67" t="s">
        <v>297</v>
      </c>
    </row>
    <row r="11" spans="1:17" s="68" customFormat="1" x14ac:dyDescent="0.25">
      <c r="A11" s="61" t="s">
        <v>199</v>
      </c>
      <c r="B11" s="62">
        <v>43963</v>
      </c>
      <c r="C11" s="63">
        <v>0.70624999999999993</v>
      </c>
      <c r="D11" s="64" t="s">
        <v>313</v>
      </c>
      <c r="E11" s="64" t="s">
        <v>344</v>
      </c>
      <c r="F11" s="61" t="s">
        <v>279</v>
      </c>
      <c r="G11" s="61" t="s">
        <v>252</v>
      </c>
      <c r="H11" s="61">
        <v>57</v>
      </c>
      <c r="I11" s="61">
        <v>3</v>
      </c>
      <c r="J11" s="61" t="s">
        <v>24</v>
      </c>
      <c r="K11" s="61">
        <v>1</v>
      </c>
      <c r="L11" s="61">
        <v>2</v>
      </c>
      <c r="M11" s="65" t="s">
        <v>35</v>
      </c>
      <c r="N11" s="65" t="s">
        <v>185</v>
      </c>
      <c r="O11" s="65" t="s">
        <v>187</v>
      </c>
      <c r="P11" s="66" t="s">
        <v>188</v>
      </c>
      <c r="Q11" s="67" t="s">
        <v>204</v>
      </c>
    </row>
    <row r="12" spans="1:17" s="68" customFormat="1" x14ac:dyDescent="0.25">
      <c r="A12" s="61" t="s">
        <v>200</v>
      </c>
      <c r="B12" s="62" t="s">
        <v>201</v>
      </c>
      <c r="C12" s="63">
        <v>0.71458333333333324</v>
      </c>
      <c r="D12" s="64" t="s">
        <v>314</v>
      </c>
      <c r="E12" s="64" t="s">
        <v>345</v>
      </c>
      <c r="F12" s="61" t="s">
        <v>275</v>
      </c>
      <c r="G12" s="61" t="s">
        <v>247</v>
      </c>
      <c r="H12" s="61">
        <v>51</v>
      </c>
      <c r="I12" s="61">
        <v>3</v>
      </c>
      <c r="J12" s="61" t="s">
        <v>24</v>
      </c>
      <c r="K12" s="61">
        <v>1</v>
      </c>
      <c r="L12" s="61">
        <v>1</v>
      </c>
      <c r="M12" s="65" t="s">
        <v>35</v>
      </c>
      <c r="N12" s="65" t="s">
        <v>185</v>
      </c>
      <c r="O12" s="65" t="s">
        <v>187</v>
      </c>
      <c r="P12" s="66" t="s">
        <v>188</v>
      </c>
      <c r="Q12" s="67" t="s">
        <v>296</v>
      </c>
    </row>
    <row r="13" spans="1:17" s="68" customFormat="1" x14ac:dyDescent="0.25">
      <c r="A13" s="61" t="s">
        <v>202</v>
      </c>
      <c r="B13" s="62">
        <v>43963</v>
      </c>
      <c r="C13" s="63">
        <v>0.72291666666666676</v>
      </c>
      <c r="D13" s="64" t="s">
        <v>315</v>
      </c>
      <c r="E13" s="64" t="s">
        <v>346</v>
      </c>
      <c r="F13" s="61" t="s">
        <v>251</v>
      </c>
      <c r="G13" s="61" t="s">
        <v>244</v>
      </c>
      <c r="H13" s="61">
        <v>52</v>
      </c>
      <c r="I13" s="61">
        <v>3</v>
      </c>
      <c r="J13" s="61" t="s">
        <v>24</v>
      </c>
      <c r="K13" s="61">
        <v>1</v>
      </c>
      <c r="L13" s="61">
        <v>2</v>
      </c>
      <c r="M13" s="65" t="s">
        <v>35</v>
      </c>
      <c r="N13" s="65" t="s">
        <v>185</v>
      </c>
      <c r="O13" s="65" t="s">
        <v>187</v>
      </c>
      <c r="P13" s="66" t="s">
        <v>188</v>
      </c>
      <c r="Q13" s="67" t="s">
        <v>295</v>
      </c>
    </row>
    <row r="14" spans="1:17" s="68" customFormat="1" x14ac:dyDescent="0.25">
      <c r="A14" s="61" t="s">
        <v>203</v>
      </c>
      <c r="B14" s="62">
        <v>43963</v>
      </c>
      <c r="C14" s="63">
        <v>0.73541666666666661</v>
      </c>
      <c r="D14" s="64" t="s">
        <v>316</v>
      </c>
      <c r="E14" s="64" t="s">
        <v>347</v>
      </c>
      <c r="F14" s="61" t="s">
        <v>257</v>
      </c>
      <c r="G14" s="61" t="s">
        <v>247</v>
      </c>
      <c r="H14" s="61">
        <v>54</v>
      </c>
      <c r="I14" s="61">
        <v>3</v>
      </c>
      <c r="J14" s="61" t="s">
        <v>24</v>
      </c>
      <c r="K14" s="61">
        <v>1</v>
      </c>
      <c r="L14" s="61">
        <v>2</v>
      </c>
      <c r="M14" s="65" t="s">
        <v>35</v>
      </c>
      <c r="N14" s="65" t="s">
        <v>185</v>
      </c>
      <c r="O14" s="65" t="s">
        <v>187</v>
      </c>
      <c r="P14" s="66" t="s">
        <v>188</v>
      </c>
      <c r="Q14" s="67" t="s">
        <v>294</v>
      </c>
    </row>
    <row r="15" spans="1:17" s="68" customFormat="1" x14ac:dyDescent="0.25">
      <c r="A15" s="61" t="s">
        <v>209</v>
      </c>
      <c r="B15" s="62">
        <v>43965</v>
      </c>
      <c r="C15" s="63">
        <v>0.66388888888888886</v>
      </c>
      <c r="D15" s="64" t="s">
        <v>317</v>
      </c>
      <c r="E15" s="64" t="s">
        <v>348</v>
      </c>
      <c r="F15" s="61" t="s">
        <v>302</v>
      </c>
      <c r="G15" s="69" t="s">
        <v>303</v>
      </c>
      <c r="H15" s="61">
        <v>22</v>
      </c>
      <c r="I15" s="61">
        <v>3</v>
      </c>
      <c r="J15" s="61" t="s">
        <v>24</v>
      </c>
      <c r="K15" s="61">
        <v>1</v>
      </c>
      <c r="L15" s="61">
        <v>3</v>
      </c>
      <c r="M15" s="65" t="s">
        <v>35</v>
      </c>
      <c r="N15" s="65" t="s">
        <v>185</v>
      </c>
      <c r="O15" s="65" t="s">
        <v>187</v>
      </c>
      <c r="P15" s="66" t="s">
        <v>188</v>
      </c>
      <c r="Q15" s="67" t="s">
        <v>190</v>
      </c>
    </row>
    <row r="16" spans="1:17" s="68" customFormat="1" x14ac:dyDescent="0.25">
      <c r="A16" s="61" t="s">
        <v>210</v>
      </c>
      <c r="B16" s="62">
        <v>43965</v>
      </c>
      <c r="C16" s="63">
        <v>0.70624999999999993</v>
      </c>
      <c r="D16" s="64" t="s">
        <v>318</v>
      </c>
      <c r="E16" s="64" t="s">
        <v>349</v>
      </c>
      <c r="F16" s="61" t="s">
        <v>302</v>
      </c>
      <c r="G16" s="69" t="s">
        <v>303</v>
      </c>
      <c r="H16" s="69">
        <v>15</v>
      </c>
      <c r="I16" s="61">
        <v>3</v>
      </c>
      <c r="J16" s="61" t="s">
        <v>24</v>
      </c>
      <c r="K16" s="61">
        <v>1</v>
      </c>
      <c r="L16" s="61">
        <v>3</v>
      </c>
      <c r="M16" s="65" t="s">
        <v>35</v>
      </c>
      <c r="N16" s="65" t="s">
        <v>185</v>
      </c>
      <c r="O16" s="65" t="s">
        <v>187</v>
      </c>
      <c r="P16" s="66" t="s">
        <v>188</v>
      </c>
      <c r="Q16" s="67" t="s">
        <v>217</v>
      </c>
    </row>
    <row r="17" spans="1:17" s="68" customFormat="1" x14ac:dyDescent="0.25">
      <c r="A17" s="61" t="s">
        <v>211</v>
      </c>
      <c r="B17" s="62">
        <v>43965</v>
      </c>
      <c r="C17" s="63">
        <v>0.71736111111111101</v>
      </c>
      <c r="D17" s="64" t="s">
        <v>319</v>
      </c>
      <c r="E17" s="64" t="s">
        <v>350</v>
      </c>
      <c r="F17" s="61" t="s">
        <v>283</v>
      </c>
      <c r="G17" s="69" t="s">
        <v>258</v>
      </c>
      <c r="H17" s="69">
        <v>28</v>
      </c>
      <c r="I17" s="61">
        <v>3</v>
      </c>
      <c r="J17" s="61" t="s">
        <v>24</v>
      </c>
      <c r="K17" s="69">
        <v>1</v>
      </c>
      <c r="L17" s="69">
        <v>1</v>
      </c>
      <c r="M17" s="65" t="s">
        <v>35</v>
      </c>
      <c r="N17" s="65" t="s">
        <v>185</v>
      </c>
      <c r="O17" s="65" t="s">
        <v>187</v>
      </c>
      <c r="P17" s="66" t="s">
        <v>188</v>
      </c>
      <c r="Q17" s="67" t="s">
        <v>212</v>
      </c>
    </row>
    <row r="18" spans="1:17" s="68" customFormat="1" x14ac:dyDescent="0.25">
      <c r="A18" s="61" t="s">
        <v>213</v>
      </c>
      <c r="B18" s="62">
        <v>43965</v>
      </c>
      <c r="C18" s="63">
        <v>0.73333333333333339</v>
      </c>
      <c r="D18" s="64" t="s">
        <v>320</v>
      </c>
      <c r="E18" s="64" t="s">
        <v>351</v>
      </c>
      <c r="F18" s="61" t="s">
        <v>262</v>
      </c>
      <c r="G18" s="69" t="s">
        <v>11</v>
      </c>
      <c r="H18" s="69">
        <v>44</v>
      </c>
      <c r="I18" s="61">
        <v>3</v>
      </c>
      <c r="J18" s="61" t="s">
        <v>24</v>
      </c>
      <c r="K18" s="69">
        <v>1</v>
      </c>
      <c r="L18" s="69">
        <v>1</v>
      </c>
      <c r="M18" s="65" t="s">
        <v>35</v>
      </c>
      <c r="N18" s="65" t="s">
        <v>185</v>
      </c>
      <c r="O18" s="65" t="s">
        <v>187</v>
      </c>
      <c r="P18" s="66" t="s">
        <v>188</v>
      </c>
      <c r="Q18" s="67" t="s">
        <v>215</v>
      </c>
    </row>
    <row r="19" spans="1:17" s="68" customFormat="1" x14ac:dyDescent="0.25">
      <c r="A19" s="61" t="s">
        <v>214</v>
      </c>
      <c r="B19" s="62">
        <v>43965</v>
      </c>
      <c r="C19" s="63">
        <v>0.75416666666666676</v>
      </c>
      <c r="D19" s="64" t="s">
        <v>321</v>
      </c>
      <c r="E19" s="64" t="s">
        <v>352</v>
      </c>
      <c r="F19" s="69" t="s">
        <v>290</v>
      </c>
      <c r="G19" s="69" t="s">
        <v>247</v>
      </c>
      <c r="H19" s="69">
        <v>39</v>
      </c>
      <c r="I19" s="61">
        <v>3</v>
      </c>
      <c r="J19" s="61" t="s">
        <v>24</v>
      </c>
      <c r="K19" s="69">
        <v>1</v>
      </c>
      <c r="L19" s="69">
        <v>2</v>
      </c>
      <c r="M19" s="65" t="s">
        <v>35</v>
      </c>
      <c r="N19" s="65" t="s">
        <v>185</v>
      </c>
      <c r="O19" s="65" t="s">
        <v>187</v>
      </c>
      <c r="P19" s="66" t="s">
        <v>188</v>
      </c>
      <c r="Q19" s="67" t="s">
        <v>228</v>
      </c>
    </row>
    <row r="20" spans="1:17" s="68" customFormat="1" x14ac:dyDescent="0.25">
      <c r="A20" s="61" t="s">
        <v>216</v>
      </c>
      <c r="B20" s="62">
        <v>43965</v>
      </c>
      <c r="C20" s="63">
        <v>0.76458333333333339</v>
      </c>
      <c r="D20" s="64" t="s">
        <v>322</v>
      </c>
      <c r="E20" s="64" t="s">
        <v>353</v>
      </c>
      <c r="F20" s="69" t="s">
        <v>268</v>
      </c>
      <c r="G20" s="69" t="s">
        <v>247</v>
      </c>
      <c r="H20" s="69">
        <v>46</v>
      </c>
      <c r="I20" s="61">
        <v>3</v>
      </c>
      <c r="J20" s="61" t="s">
        <v>24</v>
      </c>
      <c r="K20" s="69">
        <v>1</v>
      </c>
      <c r="L20" s="69">
        <v>1</v>
      </c>
      <c r="M20" s="65" t="s">
        <v>35</v>
      </c>
      <c r="N20" s="65" t="s">
        <v>185</v>
      </c>
      <c r="O20" s="65" t="s">
        <v>187</v>
      </c>
      <c r="P20" s="66" t="s">
        <v>188</v>
      </c>
      <c r="Q20" s="67" t="s">
        <v>229</v>
      </c>
    </row>
    <row r="21" spans="1:17" s="68" customFormat="1" x14ac:dyDescent="0.25">
      <c r="A21" s="61" t="s">
        <v>218</v>
      </c>
      <c r="B21" s="62">
        <v>43965</v>
      </c>
      <c r="C21" s="63">
        <v>0.79027777777777775</v>
      </c>
      <c r="D21" s="64" t="s">
        <v>323</v>
      </c>
      <c r="E21" s="64" t="s">
        <v>354</v>
      </c>
      <c r="F21" s="69" t="s">
        <v>292</v>
      </c>
      <c r="G21" s="69" t="s">
        <v>244</v>
      </c>
      <c r="H21" s="69">
        <v>51</v>
      </c>
      <c r="I21" s="61">
        <v>3</v>
      </c>
      <c r="J21" s="61" t="s">
        <v>24</v>
      </c>
      <c r="K21" s="69">
        <v>1</v>
      </c>
      <c r="L21" s="69">
        <v>2</v>
      </c>
      <c r="M21" s="65" t="s">
        <v>35</v>
      </c>
      <c r="N21" s="65" t="s">
        <v>185</v>
      </c>
      <c r="O21" s="65" t="s">
        <v>187</v>
      </c>
      <c r="P21" s="66" t="s">
        <v>188</v>
      </c>
      <c r="Q21" s="67" t="s">
        <v>221</v>
      </c>
    </row>
    <row r="22" spans="1:17" s="68" customFormat="1" x14ac:dyDescent="0.25">
      <c r="A22" s="61" t="s">
        <v>219</v>
      </c>
      <c r="B22" s="62">
        <v>43965</v>
      </c>
      <c r="C22" s="63">
        <v>0.8027777777777777</v>
      </c>
      <c r="D22" s="64" t="s">
        <v>324</v>
      </c>
      <c r="E22" s="64" t="s">
        <v>355</v>
      </c>
      <c r="F22" s="61" t="s">
        <v>248</v>
      </c>
      <c r="G22" s="69" t="s">
        <v>252</v>
      </c>
      <c r="H22" s="69">
        <v>48</v>
      </c>
      <c r="I22" s="61">
        <v>3</v>
      </c>
      <c r="J22" s="61" t="s">
        <v>24</v>
      </c>
      <c r="K22" s="69">
        <v>1</v>
      </c>
      <c r="L22" s="69">
        <v>1</v>
      </c>
      <c r="M22" s="65" t="s">
        <v>35</v>
      </c>
      <c r="N22" s="65" t="s">
        <v>185</v>
      </c>
      <c r="O22" s="65" t="s">
        <v>187</v>
      </c>
      <c r="P22" s="66" t="s">
        <v>188</v>
      </c>
      <c r="Q22" s="67" t="s">
        <v>220</v>
      </c>
    </row>
    <row r="23" spans="1:17" s="68" customFormat="1" x14ac:dyDescent="0.25">
      <c r="A23" s="61" t="s">
        <v>222</v>
      </c>
      <c r="B23" s="62">
        <v>43966</v>
      </c>
      <c r="C23" s="63">
        <v>0.38958333333333334</v>
      </c>
      <c r="D23" s="64" t="s">
        <v>325</v>
      </c>
      <c r="E23" s="64" t="s">
        <v>356</v>
      </c>
      <c r="F23" s="70" t="s">
        <v>270</v>
      </c>
      <c r="G23" s="69" t="s">
        <v>247</v>
      </c>
      <c r="H23" s="69">
        <v>48</v>
      </c>
      <c r="I23" s="61">
        <v>3</v>
      </c>
      <c r="J23" s="61" t="s">
        <v>24</v>
      </c>
      <c r="K23" s="69">
        <v>1</v>
      </c>
      <c r="L23" s="69">
        <v>1</v>
      </c>
      <c r="M23" s="65" t="s">
        <v>35</v>
      </c>
      <c r="N23" s="65" t="s">
        <v>185</v>
      </c>
      <c r="O23" s="65" t="s">
        <v>187</v>
      </c>
      <c r="P23" s="66" t="s">
        <v>188</v>
      </c>
      <c r="Q23" s="67" t="s">
        <v>223</v>
      </c>
    </row>
    <row r="24" spans="1:17" s="68" customFormat="1" x14ac:dyDescent="0.25">
      <c r="A24" s="61" t="s">
        <v>224</v>
      </c>
      <c r="B24" s="62">
        <v>43966</v>
      </c>
      <c r="C24" s="63">
        <v>0.40763888888888888</v>
      </c>
      <c r="D24" s="64" t="s">
        <v>326</v>
      </c>
      <c r="E24" s="64" t="s">
        <v>357</v>
      </c>
      <c r="F24" s="61" t="s">
        <v>272</v>
      </c>
      <c r="G24" s="69" t="s">
        <v>247</v>
      </c>
      <c r="H24" s="69">
        <v>46</v>
      </c>
      <c r="I24" s="61">
        <v>3</v>
      </c>
      <c r="J24" s="61" t="s">
        <v>24</v>
      </c>
      <c r="K24" s="69">
        <v>1</v>
      </c>
      <c r="L24" s="69">
        <v>1</v>
      </c>
      <c r="M24" s="65" t="s">
        <v>35</v>
      </c>
      <c r="N24" s="65" t="s">
        <v>185</v>
      </c>
      <c r="O24" s="65" t="s">
        <v>187</v>
      </c>
      <c r="P24" s="66" t="s">
        <v>188</v>
      </c>
      <c r="Q24" s="67" t="s">
        <v>226</v>
      </c>
    </row>
    <row r="25" spans="1:17" s="68" customFormat="1" x14ac:dyDescent="0.25">
      <c r="A25" s="61" t="s">
        <v>225</v>
      </c>
      <c r="B25" s="62">
        <v>43966</v>
      </c>
      <c r="C25" s="63">
        <v>0.42430555555555555</v>
      </c>
      <c r="D25" s="64" t="s">
        <v>327</v>
      </c>
      <c r="E25" s="64" t="s">
        <v>358</v>
      </c>
      <c r="F25" s="61" t="s">
        <v>285</v>
      </c>
      <c r="G25" s="69" t="s">
        <v>11</v>
      </c>
      <c r="H25" s="69">
        <v>42</v>
      </c>
      <c r="I25" s="61">
        <v>3</v>
      </c>
      <c r="J25" s="61" t="s">
        <v>24</v>
      </c>
      <c r="K25" s="69">
        <v>1</v>
      </c>
      <c r="L25" s="69">
        <v>1</v>
      </c>
      <c r="M25" s="65" t="s">
        <v>35</v>
      </c>
      <c r="N25" s="65" t="s">
        <v>185</v>
      </c>
      <c r="O25" s="65" t="s">
        <v>187</v>
      </c>
      <c r="P25" s="66" t="s">
        <v>188</v>
      </c>
      <c r="Q25" s="67" t="s">
        <v>227</v>
      </c>
    </row>
    <row r="26" spans="1:17" s="68" customFormat="1" x14ac:dyDescent="0.25">
      <c r="A26" s="61" t="s">
        <v>230</v>
      </c>
      <c r="B26" s="62">
        <v>43966</v>
      </c>
      <c r="C26" s="63">
        <v>0.4368055555555555</v>
      </c>
      <c r="D26" s="64" t="s">
        <v>328</v>
      </c>
      <c r="E26" s="64" t="s">
        <v>359</v>
      </c>
      <c r="F26" s="61" t="s">
        <v>245</v>
      </c>
      <c r="G26" s="65" t="s">
        <v>244</v>
      </c>
      <c r="H26" s="69">
        <v>32</v>
      </c>
      <c r="I26" s="61">
        <v>3</v>
      </c>
      <c r="J26" s="61" t="s">
        <v>24</v>
      </c>
      <c r="K26" s="69">
        <v>1</v>
      </c>
      <c r="L26" s="69">
        <v>1</v>
      </c>
      <c r="M26" s="65" t="s">
        <v>35</v>
      </c>
      <c r="N26" s="65" t="s">
        <v>185</v>
      </c>
      <c r="O26" s="65" t="s">
        <v>187</v>
      </c>
      <c r="P26" s="66" t="s">
        <v>188</v>
      </c>
      <c r="Q26" s="67" t="s">
        <v>232</v>
      </c>
    </row>
    <row r="27" spans="1:17" s="68" customFormat="1" x14ac:dyDescent="0.25">
      <c r="A27" s="61" t="s">
        <v>231</v>
      </c>
      <c r="B27" s="62">
        <v>43966</v>
      </c>
      <c r="C27" s="63">
        <v>0.44444444444444442</v>
      </c>
      <c r="D27" s="64" t="s">
        <v>329</v>
      </c>
      <c r="E27" s="64" t="s">
        <v>360</v>
      </c>
      <c r="F27" s="61" t="s">
        <v>253</v>
      </c>
      <c r="G27" s="69" t="s">
        <v>252</v>
      </c>
      <c r="H27" s="69">
        <v>31</v>
      </c>
      <c r="I27" s="61">
        <v>3</v>
      </c>
      <c r="J27" s="61" t="s">
        <v>24</v>
      </c>
      <c r="K27" s="69">
        <v>1</v>
      </c>
      <c r="L27" s="69">
        <v>1</v>
      </c>
      <c r="M27" s="65" t="s">
        <v>35</v>
      </c>
      <c r="N27" s="65" t="s">
        <v>185</v>
      </c>
      <c r="O27" s="65" t="s">
        <v>187</v>
      </c>
      <c r="P27" s="66" t="s">
        <v>188</v>
      </c>
      <c r="Q27" s="67" t="s">
        <v>233</v>
      </c>
    </row>
    <row r="28" spans="1:17" s="68" customFormat="1" x14ac:dyDescent="0.25">
      <c r="A28" s="61" t="s">
        <v>234</v>
      </c>
      <c r="B28" s="62">
        <v>43966</v>
      </c>
      <c r="C28" s="63">
        <v>0.46111111111111108</v>
      </c>
      <c r="D28" s="64" t="s">
        <v>330</v>
      </c>
      <c r="E28" s="64" t="s">
        <v>361</v>
      </c>
      <c r="F28" s="61" t="s">
        <v>259</v>
      </c>
      <c r="G28" s="69" t="s">
        <v>258</v>
      </c>
      <c r="H28" s="69">
        <v>33</v>
      </c>
      <c r="I28" s="61">
        <v>3</v>
      </c>
      <c r="J28" s="61" t="s">
        <v>24</v>
      </c>
      <c r="K28" s="69">
        <v>1</v>
      </c>
      <c r="L28" s="69">
        <v>3</v>
      </c>
      <c r="M28" s="65" t="s">
        <v>35</v>
      </c>
      <c r="N28" s="65" t="s">
        <v>185</v>
      </c>
      <c r="O28" s="65" t="s">
        <v>187</v>
      </c>
      <c r="P28" s="66" t="s">
        <v>188</v>
      </c>
      <c r="Q28" s="67" t="s">
        <v>235</v>
      </c>
    </row>
    <row r="29" spans="1:17" s="68" customFormat="1" x14ac:dyDescent="0.25">
      <c r="A29" s="61" t="s">
        <v>236</v>
      </c>
      <c r="B29" s="62">
        <v>43966</v>
      </c>
      <c r="C29" s="63">
        <v>0.47430555555555554</v>
      </c>
      <c r="D29" s="64" t="s">
        <v>331</v>
      </c>
      <c r="E29" s="64" t="s">
        <v>362</v>
      </c>
      <c r="F29" s="61" t="s">
        <v>266</v>
      </c>
      <c r="G29" s="69" t="s">
        <v>11</v>
      </c>
      <c r="H29" s="69">
        <v>51</v>
      </c>
      <c r="I29" s="61">
        <v>3</v>
      </c>
      <c r="J29" s="61" t="s">
        <v>24</v>
      </c>
      <c r="K29" s="69">
        <v>1</v>
      </c>
      <c r="L29" s="69">
        <v>1</v>
      </c>
      <c r="M29" s="65" t="s">
        <v>35</v>
      </c>
      <c r="N29" s="65" t="s">
        <v>185</v>
      </c>
      <c r="O29" s="65" t="s">
        <v>187</v>
      </c>
      <c r="P29" s="66" t="s">
        <v>188</v>
      </c>
      <c r="Q29" s="67" t="s">
        <v>237</v>
      </c>
    </row>
    <row r="30" spans="1:17" s="68" customFormat="1" x14ac:dyDescent="0.25">
      <c r="A30" s="61" t="s">
        <v>238</v>
      </c>
      <c r="B30" s="62">
        <v>43966</v>
      </c>
      <c r="C30" s="63">
        <v>0.48819444444444443</v>
      </c>
      <c r="D30" s="64" t="s">
        <v>332</v>
      </c>
      <c r="E30" s="64" t="s">
        <v>363</v>
      </c>
      <c r="F30" s="61" t="s">
        <v>264</v>
      </c>
      <c r="G30" s="69" t="s">
        <v>247</v>
      </c>
      <c r="H30" s="69">
        <v>48</v>
      </c>
      <c r="I30" s="61">
        <v>3</v>
      </c>
      <c r="J30" s="61" t="s">
        <v>24</v>
      </c>
      <c r="K30" s="69">
        <v>1</v>
      </c>
      <c r="L30" s="69">
        <v>1</v>
      </c>
      <c r="M30" s="65" t="s">
        <v>35</v>
      </c>
      <c r="N30" s="65" t="s">
        <v>185</v>
      </c>
      <c r="O30" s="65" t="s">
        <v>187</v>
      </c>
      <c r="P30" s="66" t="s">
        <v>188</v>
      </c>
      <c r="Q30" s="67" t="s">
        <v>240</v>
      </c>
    </row>
    <row r="31" spans="1:17" s="68" customFormat="1" x14ac:dyDescent="0.25">
      <c r="A31" s="61" t="s">
        <v>239</v>
      </c>
      <c r="B31" s="62">
        <v>43966</v>
      </c>
      <c r="C31" s="63">
        <v>0.5</v>
      </c>
      <c r="D31" s="64" t="s">
        <v>333</v>
      </c>
      <c r="E31" s="64" t="s">
        <v>364</v>
      </c>
      <c r="F31" s="61" t="s">
        <v>257</v>
      </c>
      <c r="G31" s="69" t="s">
        <v>247</v>
      </c>
      <c r="H31" s="69">
        <v>51</v>
      </c>
      <c r="I31" s="61">
        <v>3</v>
      </c>
      <c r="J31" s="61" t="s">
        <v>24</v>
      </c>
      <c r="K31" s="69">
        <v>1</v>
      </c>
      <c r="L31" s="69">
        <v>1</v>
      </c>
      <c r="M31" s="65" t="s">
        <v>35</v>
      </c>
      <c r="N31" s="65" t="s">
        <v>185</v>
      </c>
      <c r="O31" s="65" t="s">
        <v>187</v>
      </c>
      <c r="P31" s="66" t="s">
        <v>188</v>
      </c>
      <c r="Q31" s="67" t="s">
        <v>242</v>
      </c>
    </row>
    <row r="32" spans="1:17" s="68" customFormat="1" x14ac:dyDescent="0.25">
      <c r="A32" s="61" t="s">
        <v>241</v>
      </c>
      <c r="B32" s="62">
        <v>43966</v>
      </c>
      <c r="C32" s="63">
        <v>0.5229166666666667</v>
      </c>
      <c r="D32" s="64" t="s">
        <v>334</v>
      </c>
      <c r="E32" s="64" t="s">
        <v>365</v>
      </c>
      <c r="F32" s="61" t="s">
        <v>248</v>
      </c>
      <c r="G32" s="69" t="s">
        <v>247</v>
      </c>
      <c r="H32" s="69">
        <v>54</v>
      </c>
      <c r="I32" s="61">
        <v>3</v>
      </c>
      <c r="J32" s="61" t="s">
        <v>24</v>
      </c>
      <c r="K32" s="69">
        <v>1</v>
      </c>
      <c r="L32" s="69">
        <v>1</v>
      </c>
      <c r="M32" s="65" t="s">
        <v>35</v>
      </c>
      <c r="N32" s="65" t="s">
        <v>185</v>
      </c>
      <c r="O32" s="65" t="s">
        <v>187</v>
      </c>
      <c r="P32" s="66" t="s">
        <v>188</v>
      </c>
      <c r="Q32" s="67" t="s">
        <v>242</v>
      </c>
    </row>
    <row r="33" spans="1:17" x14ac:dyDescent="0.25">
      <c r="A33" s="22"/>
      <c r="B33" s="44"/>
      <c r="C33" s="42"/>
      <c r="D33" s="39"/>
      <c r="E33" s="39"/>
      <c r="F33" s="39"/>
      <c r="G33" s="39"/>
      <c r="H33" s="39"/>
      <c r="I33" s="40"/>
      <c r="J33" s="39"/>
      <c r="K33" s="39"/>
      <c r="L33" s="39"/>
      <c r="M33" s="22"/>
      <c r="N33" s="39"/>
      <c r="O33" s="39"/>
    </row>
    <row r="34" spans="1:17" x14ac:dyDescent="0.25">
      <c r="A34" s="22"/>
      <c r="B34" s="44"/>
      <c r="C34" s="42"/>
      <c r="D34" s="39"/>
      <c r="E34" s="39"/>
      <c r="F34" s="39"/>
      <c r="G34" s="39"/>
      <c r="H34" s="39"/>
      <c r="I34" s="40"/>
      <c r="J34" s="39"/>
      <c r="K34" s="39"/>
      <c r="L34" s="39"/>
      <c r="M34" s="22"/>
      <c r="N34" s="39"/>
      <c r="O34" s="39"/>
    </row>
    <row r="35" spans="1:17" x14ac:dyDescent="0.25">
      <c r="A35" s="22"/>
      <c r="B35" s="39"/>
      <c r="C35" s="39"/>
      <c r="D35" s="39"/>
      <c r="E35" s="39"/>
      <c r="F35" s="39"/>
      <c r="G35" s="39"/>
      <c r="H35" s="39"/>
      <c r="I35" s="39"/>
      <c r="J35" s="39"/>
      <c r="K35" s="39"/>
      <c r="L35" s="39"/>
      <c r="M35" s="39"/>
      <c r="N35" s="39"/>
      <c r="O35" s="39"/>
    </row>
    <row r="36" spans="1:17" x14ac:dyDescent="0.25">
      <c r="A36" s="22"/>
      <c r="B36" s="44"/>
      <c r="C36" s="42"/>
      <c r="D36" s="39"/>
      <c r="E36" s="39"/>
      <c r="F36" s="39"/>
      <c r="G36" s="39"/>
      <c r="H36" s="39"/>
      <c r="I36" s="40"/>
      <c r="J36" s="39"/>
      <c r="K36" s="39"/>
      <c r="L36" s="39"/>
      <c r="M36" s="22"/>
      <c r="N36" s="39"/>
      <c r="O36" s="39"/>
    </row>
    <row r="37" spans="1:17" x14ac:dyDescent="0.25">
      <c r="A37" s="22"/>
      <c r="B37" s="44"/>
      <c r="C37" s="42"/>
      <c r="D37" s="39"/>
      <c r="E37" s="39"/>
      <c r="F37" s="39"/>
      <c r="G37" s="39"/>
      <c r="H37" s="39"/>
      <c r="I37" s="40"/>
      <c r="J37" s="39"/>
      <c r="K37" s="39"/>
      <c r="L37" s="39"/>
      <c r="M37" s="22"/>
      <c r="N37" s="39"/>
      <c r="O37" s="39"/>
    </row>
    <row r="38" spans="1:17" x14ac:dyDescent="0.25">
      <c r="A38" s="22"/>
      <c r="B38" s="39"/>
      <c r="C38" s="39"/>
      <c r="D38" s="39"/>
      <c r="E38" s="39"/>
      <c r="F38" s="39"/>
      <c r="G38" s="39"/>
      <c r="H38" s="39"/>
      <c r="I38" s="39"/>
      <c r="J38" s="39"/>
      <c r="K38" s="39"/>
      <c r="L38" s="39"/>
      <c r="M38" s="39"/>
      <c r="N38" s="39"/>
      <c r="O38" s="39"/>
    </row>
    <row r="39" spans="1:17" x14ac:dyDescent="0.25">
      <c r="A39" s="22"/>
      <c r="B39" s="44"/>
      <c r="C39" s="42"/>
      <c r="D39" s="39"/>
      <c r="E39" s="39"/>
      <c r="F39" s="39"/>
      <c r="G39" s="39"/>
      <c r="H39" s="39"/>
      <c r="I39" s="39"/>
      <c r="J39" s="39"/>
      <c r="K39" s="39"/>
      <c r="L39" s="39"/>
      <c r="M39" s="46"/>
      <c r="N39" s="39"/>
      <c r="O39" s="39"/>
    </row>
    <row r="40" spans="1:17" x14ac:dyDescent="0.25">
      <c r="A40" s="22"/>
      <c r="B40" s="44"/>
      <c r="C40" s="42"/>
      <c r="D40" s="39"/>
      <c r="E40" s="39"/>
      <c r="F40" s="39"/>
      <c r="G40" s="39"/>
      <c r="H40" s="39"/>
      <c r="I40" s="39"/>
      <c r="J40" s="39"/>
      <c r="K40" s="39"/>
      <c r="L40" s="39"/>
      <c r="M40" s="46"/>
      <c r="N40" s="39"/>
      <c r="O40" s="39"/>
    </row>
    <row r="41" spans="1:17" x14ac:dyDescent="0.25">
      <c r="A41" s="22"/>
      <c r="B41" s="39"/>
      <c r="C41" s="39"/>
      <c r="D41" s="39"/>
      <c r="E41" s="39"/>
      <c r="F41" s="39"/>
      <c r="G41" s="39"/>
      <c r="H41" s="39"/>
      <c r="I41" s="39"/>
      <c r="J41" s="39"/>
      <c r="K41" s="39"/>
      <c r="L41" s="39"/>
      <c r="M41" s="39"/>
      <c r="N41" s="39"/>
      <c r="O41" s="39"/>
    </row>
    <row r="42" spans="1:17" x14ac:dyDescent="0.25">
      <c r="A42" s="22"/>
      <c r="B42" s="44"/>
      <c r="C42" s="42"/>
      <c r="D42" s="39"/>
      <c r="E42" s="39"/>
      <c r="F42" s="39"/>
      <c r="G42" s="39"/>
      <c r="H42" s="39"/>
      <c r="I42" s="39"/>
      <c r="J42" s="39"/>
      <c r="K42" s="39"/>
      <c r="L42" s="39"/>
      <c r="M42" s="46"/>
      <c r="N42" s="39"/>
      <c r="O42" s="39"/>
    </row>
    <row r="43" spans="1:17" x14ac:dyDescent="0.25">
      <c r="A43" s="22"/>
      <c r="B43" s="44"/>
      <c r="C43" s="42"/>
      <c r="D43" s="39"/>
      <c r="E43" s="39"/>
      <c r="F43" s="39"/>
      <c r="G43" s="39"/>
      <c r="H43" s="39"/>
      <c r="I43" s="39"/>
      <c r="J43" s="39"/>
      <c r="K43" s="39"/>
      <c r="L43" s="39"/>
      <c r="M43" s="46"/>
      <c r="N43" s="39"/>
      <c r="O43" s="39"/>
    </row>
    <row r="44" spans="1:17" x14ac:dyDescent="0.25">
      <c r="A44" s="39"/>
      <c r="B44" s="39"/>
      <c r="C44" s="39"/>
      <c r="D44" s="39"/>
      <c r="E44" s="39"/>
      <c r="F44" s="39"/>
      <c r="G44" s="39"/>
      <c r="H44" s="39"/>
      <c r="I44" s="39"/>
      <c r="J44" s="39"/>
      <c r="K44" s="39"/>
      <c r="L44" s="39"/>
      <c r="M44" s="39"/>
      <c r="N44" s="39"/>
      <c r="O44" s="39"/>
    </row>
    <row r="45" spans="1:17" x14ac:dyDescent="0.25">
      <c r="A45" s="40"/>
      <c r="B45" s="49"/>
      <c r="C45" s="50"/>
      <c r="D45" s="39"/>
      <c r="E45" s="39"/>
      <c r="F45" s="39"/>
      <c r="G45" s="39"/>
      <c r="H45" s="39"/>
      <c r="I45" s="39"/>
      <c r="J45" s="39"/>
      <c r="K45" s="39"/>
      <c r="L45" s="39"/>
      <c r="M45" s="46"/>
      <c r="N45" s="39"/>
      <c r="O45" s="39"/>
    </row>
    <row r="46" spans="1:17" x14ac:dyDescent="0.25">
      <c r="A46" s="40"/>
      <c r="B46" s="40"/>
      <c r="C46" s="40"/>
      <c r="D46" s="39"/>
      <c r="E46" s="39"/>
      <c r="F46" s="39"/>
      <c r="G46" s="39"/>
      <c r="H46" s="39"/>
      <c r="I46" s="39"/>
      <c r="J46" s="39"/>
      <c r="K46" s="39"/>
      <c r="L46" s="39"/>
      <c r="M46" s="39"/>
      <c r="N46" s="39"/>
      <c r="O46" s="39"/>
    </row>
    <row r="47" spans="1:17" x14ac:dyDescent="0.25">
      <c r="A47" s="40"/>
      <c r="B47" s="49"/>
      <c r="C47" s="50"/>
      <c r="D47" s="39"/>
      <c r="E47" s="39"/>
      <c r="F47" s="39"/>
      <c r="G47" s="39"/>
      <c r="H47" s="39"/>
      <c r="I47" s="39"/>
      <c r="J47" s="39"/>
      <c r="K47" s="39"/>
      <c r="L47" s="39"/>
      <c r="M47" s="46"/>
      <c r="N47" s="39"/>
      <c r="O47" s="39"/>
    </row>
    <row r="48" spans="1:17" x14ac:dyDescent="0.25">
      <c r="A48" s="40"/>
      <c r="B48" s="49"/>
      <c r="C48" s="50"/>
      <c r="D48" s="39"/>
      <c r="E48" s="39"/>
      <c r="F48" s="39"/>
      <c r="G48" s="39"/>
      <c r="H48" s="39"/>
      <c r="I48" s="39"/>
      <c r="J48" s="39"/>
      <c r="K48" s="39"/>
      <c r="L48" s="39"/>
      <c r="M48" s="46"/>
      <c r="N48" s="39"/>
      <c r="O48" s="39"/>
      <c r="Q48" s="39"/>
    </row>
    <row r="49" spans="1:17" x14ac:dyDescent="0.25">
      <c r="A49" s="40"/>
      <c r="B49" s="40"/>
      <c r="C49" s="40"/>
      <c r="D49" s="39"/>
      <c r="E49" s="39"/>
      <c r="F49" s="39"/>
      <c r="G49" s="39"/>
      <c r="H49" s="39"/>
      <c r="I49" s="39"/>
      <c r="J49" s="39"/>
      <c r="K49" s="39"/>
      <c r="L49" s="39"/>
      <c r="M49" s="39"/>
      <c r="N49" s="39"/>
      <c r="O49" s="39"/>
    </row>
    <row r="50" spans="1:17" x14ac:dyDescent="0.25">
      <c r="A50" s="40"/>
      <c r="B50" s="49"/>
      <c r="C50" s="50"/>
      <c r="D50" s="47"/>
      <c r="E50" s="39"/>
      <c r="F50" s="39"/>
      <c r="G50" s="39"/>
      <c r="H50" s="39"/>
      <c r="I50" s="39"/>
      <c r="J50" s="39"/>
      <c r="K50" s="39"/>
      <c r="L50" s="39"/>
      <c r="M50" s="46"/>
      <c r="N50" s="39"/>
      <c r="O50" s="39"/>
      <c r="Q50" s="39"/>
    </row>
    <row r="51" spans="1:17" x14ac:dyDescent="0.25">
      <c r="A51" s="40"/>
      <c r="B51" s="49"/>
      <c r="C51" s="50"/>
      <c r="D51" s="39"/>
      <c r="E51" s="39"/>
      <c r="F51" s="39"/>
      <c r="G51" s="39"/>
      <c r="H51" s="39"/>
      <c r="I51" s="39"/>
      <c r="J51" s="39"/>
      <c r="K51" s="39"/>
      <c r="L51" s="39"/>
      <c r="M51" s="46"/>
      <c r="N51" s="39"/>
      <c r="O51" s="39"/>
      <c r="Q51" s="39"/>
    </row>
    <row r="52" spans="1:17" x14ac:dyDescent="0.25">
      <c r="A52" s="40"/>
      <c r="B52" s="40"/>
      <c r="C52" s="40"/>
      <c r="D52" s="39"/>
      <c r="E52" s="39"/>
      <c r="F52" s="39"/>
      <c r="G52" s="39"/>
      <c r="H52" s="39"/>
      <c r="I52" s="39"/>
      <c r="J52" s="39"/>
      <c r="K52" s="39"/>
      <c r="L52" s="39"/>
      <c r="M52" s="39"/>
      <c r="N52" s="39"/>
      <c r="O52" s="39"/>
    </row>
    <row r="53" spans="1:17" x14ac:dyDescent="0.25">
      <c r="A53" s="40"/>
      <c r="B53" s="49"/>
      <c r="C53" s="50"/>
      <c r="G53" s="39"/>
      <c r="H53" s="39"/>
      <c r="I53" s="39"/>
      <c r="J53" s="39"/>
      <c r="K53" s="39"/>
      <c r="L53" s="39"/>
      <c r="M53" s="46"/>
      <c r="N53" s="39"/>
      <c r="O53" s="39"/>
    </row>
    <row r="54" spans="1:17" x14ac:dyDescent="0.25">
      <c r="A54" s="40"/>
      <c r="B54" s="40"/>
      <c r="C54" s="40"/>
    </row>
    <row r="55" spans="1:17" x14ac:dyDescent="0.25">
      <c r="A55" s="40"/>
      <c r="B55" s="49"/>
      <c r="C55" s="50"/>
      <c r="G55" s="39"/>
      <c r="I55" s="39"/>
      <c r="J55" s="39"/>
      <c r="K55" s="39"/>
      <c r="L55" s="39"/>
      <c r="M55" s="46"/>
      <c r="N55" s="39"/>
      <c r="O55" s="39"/>
    </row>
    <row r="56" spans="1:17" x14ac:dyDescent="0.25">
      <c r="A56" s="40"/>
      <c r="B56" s="40"/>
      <c r="C56" s="40"/>
    </row>
    <row r="57" spans="1:17" x14ac:dyDescent="0.25">
      <c r="A57" s="40"/>
      <c r="B57" s="49"/>
      <c r="C57" s="50"/>
      <c r="G57" s="39"/>
      <c r="H57" s="39"/>
      <c r="I57" s="39"/>
      <c r="J57" s="39"/>
      <c r="K57" s="39"/>
      <c r="L57" s="39"/>
      <c r="M57" s="46"/>
      <c r="N57" s="39"/>
      <c r="O57" s="39"/>
    </row>
    <row r="58" spans="1:17" x14ac:dyDescent="0.25">
      <c r="A58" s="40"/>
      <c r="B58" s="40"/>
      <c r="C58" s="40"/>
    </row>
    <row r="59" spans="1:17" x14ac:dyDescent="0.25">
      <c r="A59" s="40"/>
      <c r="B59" s="49"/>
      <c r="C59" s="50"/>
      <c r="H59" s="39"/>
      <c r="I59" s="39"/>
      <c r="J59" s="39"/>
      <c r="K59" s="39"/>
      <c r="M59" s="46"/>
      <c r="N59" s="39"/>
      <c r="O59" s="39"/>
    </row>
  </sheetData>
  <phoneticPr fontId="15" type="noConversion"/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S65"/>
  <sheetViews>
    <sheetView topLeftCell="B1" zoomScaleNormal="100" workbookViewId="0">
      <pane ySplit="1" topLeftCell="A2" activePane="bottomLeft" state="frozen"/>
      <selection pane="bottomLeft" activeCell="F14" sqref="F14"/>
    </sheetView>
  </sheetViews>
  <sheetFormatPr defaultColWidth="9.140625" defaultRowHeight="15" x14ac:dyDescent="0.25"/>
  <cols>
    <col min="1" max="1" width="9.140625" style="2"/>
    <col min="2" max="2" width="7.85546875" style="18" customWidth="1"/>
    <col min="3" max="3" width="9.5703125" style="2" customWidth="1"/>
    <col min="4" max="4" width="11.5703125" style="2" bestFit="1" customWidth="1"/>
    <col min="5" max="5" width="9.140625" style="2"/>
    <col min="6" max="6" width="9.5703125" style="2" customWidth="1"/>
    <col min="7" max="7" width="11.7109375" style="2" customWidth="1"/>
    <col min="8" max="8" width="14.140625" style="2" customWidth="1"/>
    <col min="9" max="9" width="17" style="2" bestFit="1" customWidth="1"/>
    <col min="10" max="10" width="10.85546875" style="2" customWidth="1"/>
    <col min="11" max="11" width="12.140625" style="2" customWidth="1"/>
    <col min="12" max="12" width="14.140625" style="2" customWidth="1"/>
    <col min="13" max="13" width="12.7109375" style="2" customWidth="1"/>
    <col min="14" max="14" width="10.7109375" style="2" customWidth="1"/>
    <col min="15" max="15" width="18.42578125" style="2" customWidth="1"/>
    <col min="16" max="16" width="12.7109375" style="2" customWidth="1"/>
    <col min="17" max="17" width="11.140625" style="2" customWidth="1"/>
    <col min="18" max="18" width="18.140625" style="2" customWidth="1"/>
    <col min="19" max="19" width="86.140625" style="2" customWidth="1"/>
    <col min="20" max="16384" width="9.140625" style="2"/>
  </cols>
  <sheetData>
    <row r="1" spans="1:19" s="1" customFormat="1" ht="130.5" customHeight="1" x14ac:dyDescent="0.25">
      <c r="A1" s="19" t="s">
        <v>34</v>
      </c>
      <c r="B1" s="20" t="s">
        <v>33</v>
      </c>
      <c r="C1" s="3" t="s">
        <v>3</v>
      </c>
      <c r="D1" s="4" t="s">
        <v>0</v>
      </c>
      <c r="E1" s="3" t="s">
        <v>25</v>
      </c>
      <c r="F1" s="3" t="s">
        <v>22</v>
      </c>
      <c r="G1" s="3" t="s">
        <v>23</v>
      </c>
      <c r="H1" s="3" t="s">
        <v>1</v>
      </c>
      <c r="I1" s="3" t="s">
        <v>4</v>
      </c>
      <c r="J1" s="3" t="s">
        <v>30</v>
      </c>
      <c r="K1" s="3" t="s">
        <v>27</v>
      </c>
      <c r="L1" s="3" t="s">
        <v>8</v>
      </c>
      <c r="M1" s="3" t="s">
        <v>9</v>
      </c>
      <c r="N1" s="3" t="s">
        <v>26</v>
      </c>
      <c r="O1" s="3" t="s">
        <v>5</v>
      </c>
      <c r="P1" s="3" t="s">
        <v>29</v>
      </c>
      <c r="Q1" s="3" t="s">
        <v>6</v>
      </c>
      <c r="R1" s="3" t="s">
        <v>7</v>
      </c>
      <c r="S1" s="3" t="s">
        <v>2</v>
      </c>
    </row>
    <row r="2" spans="1:19" x14ac:dyDescent="0.25">
      <c r="A2" s="2" t="s">
        <v>32</v>
      </c>
      <c r="B2" s="32">
        <v>3</v>
      </c>
      <c r="C2" s="22">
        <v>1</v>
      </c>
      <c r="D2" s="21">
        <v>43819</v>
      </c>
      <c r="E2" s="17">
        <v>0.55972222222222223</v>
      </c>
      <c r="F2" s="30">
        <v>54.540999999999997</v>
      </c>
      <c r="G2" s="30">
        <v>-0.72866666666666668</v>
      </c>
      <c r="H2" s="22" t="s">
        <v>11</v>
      </c>
      <c r="I2" s="22" t="s">
        <v>14</v>
      </c>
      <c r="J2" s="31">
        <v>17</v>
      </c>
      <c r="K2" s="22">
        <v>3</v>
      </c>
      <c r="L2" s="22" t="s">
        <v>24</v>
      </c>
      <c r="M2" s="22">
        <v>1</v>
      </c>
      <c r="N2" s="22">
        <v>3</v>
      </c>
      <c r="O2" s="22" t="s">
        <v>35</v>
      </c>
      <c r="P2" s="22" t="s">
        <v>36</v>
      </c>
      <c r="Q2" s="23" t="s">
        <v>37</v>
      </c>
      <c r="R2" s="25" t="s">
        <v>32</v>
      </c>
      <c r="S2" s="24" t="s">
        <v>40</v>
      </c>
    </row>
    <row r="3" spans="1:19" x14ac:dyDescent="0.25">
      <c r="A3" s="2" t="s">
        <v>32</v>
      </c>
      <c r="B3" s="32">
        <v>4</v>
      </c>
      <c r="C3" s="22">
        <v>2</v>
      </c>
      <c r="D3" s="21">
        <v>43089</v>
      </c>
      <c r="E3" s="17">
        <v>0.57222222222222219</v>
      </c>
      <c r="F3" s="30">
        <v>54.535666666666664</v>
      </c>
      <c r="G3" s="30">
        <v>-0.72950000000000004</v>
      </c>
      <c r="H3" s="22" t="s">
        <v>52</v>
      </c>
      <c r="I3" s="22" t="s">
        <v>50</v>
      </c>
      <c r="J3" s="31">
        <v>18</v>
      </c>
      <c r="K3" s="22">
        <v>3</v>
      </c>
      <c r="L3" s="22" t="s">
        <v>24</v>
      </c>
      <c r="M3" s="22">
        <v>1</v>
      </c>
      <c r="N3" s="22">
        <v>1</v>
      </c>
      <c r="O3" s="22" t="s">
        <v>35</v>
      </c>
      <c r="P3" s="22" t="s">
        <v>36</v>
      </c>
      <c r="Q3" s="23" t="s">
        <v>37</v>
      </c>
      <c r="R3" s="25" t="s">
        <v>32</v>
      </c>
      <c r="S3" s="24" t="s">
        <v>38</v>
      </c>
    </row>
    <row r="4" spans="1:19" x14ac:dyDescent="0.25">
      <c r="A4" s="2" t="s">
        <v>32</v>
      </c>
      <c r="B4" s="32">
        <v>5</v>
      </c>
      <c r="C4" s="22">
        <v>3</v>
      </c>
      <c r="D4" s="21">
        <v>43089</v>
      </c>
      <c r="E4" s="17">
        <v>0.59930555555555554</v>
      </c>
      <c r="F4" s="30">
        <v>54.546666666666667</v>
      </c>
      <c r="G4" s="30">
        <v>-0.73433333333333339</v>
      </c>
      <c r="H4" s="22" t="s">
        <v>53</v>
      </c>
      <c r="I4" s="22" t="s">
        <v>51</v>
      </c>
      <c r="J4" s="31">
        <v>19</v>
      </c>
      <c r="K4" s="22">
        <v>3</v>
      </c>
      <c r="L4" s="22" t="s">
        <v>24</v>
      </c>
      <c r="M4" s="22">
        <v>1</v>
      </c>
      <c r="N4" s="22">
        <v>3</v>
      </c>
      <c r="O4" s="22" t="s">
        <v>35</v>
      </c>
      <c r="P4" s="22" t="s">
        <v>36</v>
      </c>
      <c r="Q4" s="23" t="s">
        <v>37</v>
      </c>
      <c r="R4" s="25" t="s">
        <v>32</v>
      </c>
      <c r="S4" s="24" t="s">
        <v>39</v>
      </c>
    </row>
    <row r="5" spans="1:19" x14ac:dyDescent="0.25">
      <c r="B5" s="32"/>
      <c r="C5" s="13"/>
      <c r="D5" s="14"/>
      <c r="E5" s="15"/>
      <c r="F5" s="16"/>
      <c r="G5" s="16"/>
      <c r="H5" s="13"/>
      <c r="I5" s="13"/>
      <c r="J5" s="13"/>
      <c r="K5" s="13"/>
      <c r="L5" s="13"/>
      <c r="M5" s="13"/>
      <c r="N5" s="13"/>
      <c r="O5" s="13"/>
      <c r="P5" s="13"/>
      <c r="Q5" s="13"/>
      <c r="R5" s="13"/>
      <c r="S5" s="12"/>
    </row>
    <row r="6" spans="1:19" x14ac:dyDescent="0.25">
      <c r="B6" s="32"/>
      <c r="C6" s="39"/>
      <c r="E6" s="39"/>
      <c r="I6" s="39"/>
      <c r="J6" s="39"/>
      <c r="K6" s="40"/>
    </row>
    <row r="7" spans="1:19" x14ac:dyDescent="0.25">
      <c r="A7" s="45" t="s">
        <v>37</v>
      </c>
      <c r="B7" s="32"/>
      <c r="C7" s="39"/>
      <c r="E7" s="39"/>
      <c r="I7" s="39"/>
      <c r="J7" s="39"/>
      <c r="K7" s="40"/>
    </row>
    <row r="8" spans="1:19" x14ac:dyDescent="0.25">
      <c r="A8" s="39" t="s">
        <v>60</v>
      </c>
      <c r="B8" s="32"/>
      <c r="C8" s="39">
        <v>1</v>
      </c>
      <c r="D8" s="43" t="s">
        <v>64</v>
      </c>
      <c r="E8" s="42">
        <v>0.72013888888888899</v>
      </c>
      <c r="F8" s="39" t="s">
        <v>72</v>
      </c>
      <c r="G8" s="39" t="s">
        <v>73</v>
      </c>
      <c r="H8" s="39" t="s">
        <v>53</v>
      </c>
      <c r="I8" s="39" t="s">
        <v>61</v>
      </c>
      <c r="J8" s="39"/>
      <c r="K8" s="40">
        <v>3</v>
      </c>
      <c r="L8" s="39" t="s">
        <v>24</v>
      </c>
      <c r="M8" s="39">
        <v>1</v>
      </c>
      <c r="N8" s="39">
        <v>1</v>
      </c>
      <c r="O8" s="22" t="s">
        <v>35</v>
      </c>
      <c r="P8" s="39" t="s">
        <v>36</v>
      </c>
      <c r="Q8" s="39" t="s">
        <v>37</v>
      </c>
    </row>
    <row r="9" spans="1:19" x14ac:dyDescent="0.25">
      <c r="A9" s="39" t="s">
        <v>62</v>
      </c>
      <c r="B9" s="32"/>
      <c r="C9" s="39">
        <v>2</v>
      </c>
      <c r="D9" s="39" t="s">
        <v>64</v>
      </c>
      <c r="E9" s="42">
        <v>0.73263888888888884</v>
      </c>
      <c r="F9" s="39" t="s">
        <v>74</v>
      </c>
      <c r="G9" s="39" t="s">
        <v>75</v>
      </c>
      <c r="H9" s="39" t="s">
        <v>52</v>
      </c>
      <c r="I9" s="39" t="s">
        <v>50</v>
      </c>
      <c r="J9" s="39"/>
      <c r="K9" s="40">
        <v>3</v>
      </c>
      <c r="L9" s="39" t="s">
        <v>24</v>
      </c>
      <c r="M9" s="39">
        <v>1</v>
      </c>
      <c r="N9" s="39">
        <v>2</v>
      </c>
      <c r="O9" s="22" t="s">
        <v>35</v>
      </c>
      <c r="P9" s="39" t="s">
        <v>36</v>
      </c>
      <c r="Q9" s="39" t="s">
        <v>37</v>
      </c>
    </row>
    <row r="10" spans="1:19" x14ac:dyDescent="0.25">
      <c r="A10" s="39"/>
      <c r="B10" s="32"/>
      <c r="C10" s="39"/>
      <c r="D10" s="39"/>
      <c r="E10" s="39"/>
      <c r="F10" s="39"/>
      <c r="G10" s="39"/>
      <c r="H10" s="39"/>
      <c r="I10" s="39"/>
      <c r="J10" s="39"/>
      <c r="K10" s="40"/>
      <c r="L10" s="39"/>
      <c r="N10" s="39"/>
      <c r="P10" s="39"/>
      <c r="Q10" s="39"/>
    </row>
    <row r="11" spans="1:19" x14ac:dyDescent="0.25">
      <c r="A11" s="39" t="s">
        <v>63</v>
      </c>
      <c r="B11" s="32"/>
      <c r="C11" s="39">
        <v>3</v>
      </c>
      <c r="D11" s="39" t="s">
        <v>64</v>
      </c>
      <c r="E11" s="42">
        <v>0.74305555555555547</v>
      </c>
      <c r="F11" s="39" t="s">
        <v>70</v>
      </c>
      <c r="G11" s="39" t="s">
        <v>71</v>
      </c>
      <c r="H11" s="39" t="s">
        <v>11</v>
      </c>
      <c r="I11" s="39" t="s">
        <v>14</v>
      </c>
      <c r="J11" s="39"/>
      <c r="K11" s="40">
        <v>3</v>
      </c>
      <c r="L11" s="39" t="s">
        <v>24</v>
      </c>
      <c r="M11" s="39">
        <v>1</v>
      </c>
      <c r="N11" s="39">
        <v>2</v>
      </c>
      <c r="O11" s="22" t="s">
        <v>35</v>
      </c>
      <c r="P11" s="39" t="s">
        <v>36</v>
      </c>
      <c r="Q11" s="39" t="s">
        <v>37</v>
      </c>
    </row>
    <row r="12" spans="1:19" x14ac:dyDescent="0.25">
      <c r="A12" s="39" t="s">
        <v>65</v>
      </c>
      <c r="B12" s="32"/>
      <c r="C12" s="39">
        <v>4</v>
      </c>
      <c r="D12" s="39" t="s">
        <v>64</v>
      </c>
      <c r="E12" s="42">
        <v>0.75277777777777777</v>
      </c>
      <c r="F12" s="39" t="s">
        <v>66</v>
      </c>
      <c r="G12" s="39" t="s">
        <v>69</v>
      </c>
      <c r="H12" s="41" t="s">
        <v>53</v>
      </c>
      <c r="I12" s="39" t="s">
        <v>121</v>
      </c>
      <c r="J12" s="39">
        <v>24</v>
      </c>
      <c r="K12" s="40">
        <v>3</v>
      </c>
      <c r="L12" s="39" t="s">
        <v>24</v>
      </c>
      <c r="M12" s="39">
        <v>1</v>
      </c>
      <c r="N12" s="39">
        <v>2</v>
      </c>
      <c r="O12" s="22" t="s">
        <v>35</v>
      </c>
      <c r="P12" s="39" t="s">
        <v>36</v>
      </c>
      <c r="Q12" s="39" t="s">
        <v>37</v>
      </c>
    </row>
    <row r="13" spans="1:19" x14ac:dyDescent="0.25">
      <c r="A13" s="39" t="s">
        <v>77</v>
      </c>
      <c r="B13" s="32"/>
      <c r="C13" s="39">
        <v>5</v>
      </c>
      <c r="D13" s="39" t="s">
        <v>64</v>
      </c>
      <c r="E13" s="39">
        <v>18.18</v>
      </c>
      <c r="F13" s="39" t="s">
        <v>67</v>
      </c>
      <c r="G13" s="39" t="s">
        <v>68</v>
      </c>
      <c r="H13" s="39"/>
      <c r="I13" s="41" t="s">
        <v>61</v>
      </c>
      <c r="J13" s="39"/>
      <c r="K13" s="40">
        <v>3</v>
      </c>
      <c r="L13" s="39" t="s">
        <v>24</v>
      </c>
      <c r="M13" s="39">
        <v>1</v>
      </c>
      <c r="N13" s="39">
        <v>3</v>
      </c>
      <c r="O13" s="22" t="s">
        <v>35</v>
      </c>
      <c r="P13" s="39" t="s">
        <v>36</v>
      </c>
      <c r="Q13" s="39" t="s">
        <v>37</v>
      </c>
      <c r="S13" s="39" t="s">
        <v>183</v>
      </c>
    </row>
    <row r="14" spans="1:19" x14ac:dyDescent="0.25">
      <c r="A14" s="39"/>
      <c r="B14" s="32"/>
      <c r="C14" s="39"/>
      <c r="D14" s="39"/>
      <c r="E14" s="39"/>
      <c r="F14" s="39"/>
      <c r="G14" s="39"/>
      <c r="H14" s="39"/>
      <c r="I14" s="39"/>
      <c r="J14" s="39"/>
      <c r="K14" s="40"/>
      <c r="L14" s="39"/>
      <c r="N14" s="39"/>
      <c r="P14" s="39"/>
      <c r="Q14" s="39"/>
    </row>
    <row r="15" spans="1:19" x14ac:dyDescent="0.25">
      <c r="A15" s="39" t="s">
        <v>78</v>
      </c>
      <c r="B15" s="32"/>
      <c r="C15" s="39">
        <v>6</v>
      </c>
      <c r="D15" s="44">
        <v>43103</v>
      </c>
      <c r="E15" s="42">
        <v>0.78333333333333333</v>
      </c>
      <c r="F15" s="39" t="s">
        <v>79</v>
      </c>
      <c r="G15" s="39" t="s">
        <v>80</v>
      </c>
      <c r="H15" s="39"/>
      <c r="I15" s="39" t="s">
        <v>14</v>
      </c>
      <c r="J15" s="39"/>
      <c r="K15" s="40"/>
      <c r="L15" s="39" t="s">
        <v>24</v>
      </c>
      <c r="M15" s="39">
        <v>1</v>
      </c>
      <c r="N15" s="39">
        <v>1</v>
      </c>
      <c r="O15" s="22" t="s">
        <v>35</v>
      </c>
      <c r="P15" s="39" t="s">
        <v>36</v>
      </c>
      <c r="Q15" s="39" t="s">
        <v>37</v>
      </c>
    </row>
    <row r="16" spans="1:19" x14ac:dyDescent="0.25">
      <c r="A16" s="39"/>
      <c r="B16" s="32"/>
      <c r="C16" s="39"/>
      <c r="D16" s="39"/>
      <c r="E16" s="39"/>
      <c r="F16" s="39"/>
      <c r="G16" s="39"/>
      <c r="H16" s="39"/>
      <c r="I16" s="39"/>
      <c r="J16" s="39"/>
      <c r="K16" s="40"/>
      <c r="L16" s="39"/>
      <c r="N16" s="39"/>
      <c r="P16" s="39"/>
      <c r="Q16" s="39"/>
    </row>
    <row r="17" spans="1:19" x14ac:dyDescent="0.25">
      <c r="A17" s="39" t="s">
        <v>81</v>
      </c>
      <c r="C17" s="39">
        <v>7</v>
      </c>
      <c r="D17" s="44">
        <v>43103</v>
      </c>
      <c r="E17" s="42">
        <v>0.79166666666666663</v>
      </c>
      <c r="F17" s="39" t="s">
        <v>82</v>
      </c>
      <c r="G17" s="39" t="s">
        <v>83</v>
      </c>
      <c r="H17" s="39" t="s">
        <v>76</v>
      </c>
      <c r="I17" s="39" t="s">
        <v>61</v>
      </c>
      <c r="J17" s="39"/>
      <c r="K17" s="40"/>
      <c r="L17" s="39" t="s">
        <v>24</v>
      </c>
      <c r="M17" s="39">
        <v>1</v>
      </c>
      <c r="N17" s="39">
        <v>3</v>
      </c>
      <c r="O17" s="22" t="s">
        <v>35</v>
      </c>
      <c r="P17" s="39" t="s">
        <v>36</v>
      </c>
      <c r="Q17" s="39" t="s">
        <v>37</v>
      </c>
    </row>
    <row r="18" spans="1:19" x14ac:dyDescent="0.25">
      <c r="A18" s="39" t="s">
        <v>84</v>
      </c>
      <c r="C18" s="39">
        <v>8</v>
      </c>
      <c r="D18" s="44">
        <v>43103</v>
      </c>
      <c r="E18" s="42">
        <v>0.80902777777777779</v>
      </c>
      <c r="F18" s="39" t="s">
        <v>85</v>
      </c>
      <c r="G18" s="39" t="s">
        <v>86</v>
      </c>
      <c r="H18" s="39"/>
      <c r="I18" s="39" t="s">
        <v>87</v>
      </c>
      <c r="J18" s="39">
        <v>17</v>
      </c>
      <c r="K18" s="40">
        <v>3</v>
      </c>
      <c r="L18" s="39" t="s">
        <v>24</v>
      </c>
      <c r="M18" s="39">
        <v>1</v>
      </c>
      <c r="N18" s="39">
        <v>1</v>
      </c>
      <c r="O18" s="22" t="s">
        <v>35</v>
      </c>
      <c r="P18" s="39" t="s">
        <v>36</v>
      </c>
      <c r="Q18" s="39" t="s">
        <v>37</v>
      </c>
    </row>
    <row r="19" spans="1:19" x14ac:dyDescent="0.25">
      <c r="A19" s="39" t="s">
        <v>88</v>
      </c>
      <c r="C19" s="39">
        <v>9</v>
      </c>
      <c r="D19" s="44">
        <v>43103</v>
      </c>
      <c r="E19" s="42">
        <v>0.8125</v>
      </c>
      <c r="F19" s="39" t="s">
        <v>90</v>
      </c>
      <c r="G19" s="39" t="s">
        <v>89</v>
      </c>
      <c r="H19" s="39"/>
      <c r="I19" s="39" t="s">
        <v>91</v>
      </c>
      <c r="J19" s="39">
        <v>19</v>
      </c>
      <c r="K19" s="40"/>
      <c r="L19" s="39" t="s">
        <v>24</v>
      </c>
      <c r="N19" s="39"/>
      <c r="P19" s="39"/>
      <c r="Q19" s="39"/>
    </row>
    <row r="20" spans="1:19" x14ac:dyDescent="0.25">
      <c r="A20" s="39"/>
      <c r="C20" s="39"/>
      <c r="D20" s="39"/>
      <c r="E20" s="39"/>
      <c r="F20" s="39"/>
      <c r="G20" s="39"/>
      <c r="H20" s="39"/>
      <c r="I20" s="39"/>
      <c r="J20" s="39"/>
      <c r="K20" s="40"/>
      <c r="L20" s="39"/>
      <c r="N20" s="39"/>
      <c r="P20" s="39"/>
      <c r="Q20" s="39"/>
    </row>
    <row r="21" spans="1:19" x14ac:dyDescent="0.25">
      <c r="A21" s="39" t="s">
        <v>93</v>
      </c>
      <c r="C21" s="39">
        <v>10</v>
      </c>
      <c r="D21" s="44">
        <v>43103</v>
      </c>
      <c r="E21" s="42">
        <v>0.82291666666666663</v>
      </c>
      <c r="F21" s="39" t="s">
        <v>94</v>
      </c>
      <c r="G21" s="39" t="s">
        <v>95</v>
      </c>
      <c r="H21" s="39"/>
      <c r="I21" s="39" t="s">
        <v>14</v>
      </c>
      <c r="J21" s="39">
        <v>13</v>
      </c>
      <c r="K21" s="40">
        <v>3</v>
      </c>
      <c r="L21" s="39" t="s">
        <v>24</v>
      </c>
      <c r="M21" s="39">
        <v>1</v>
      </c>
      <c r="N21" s="39">
        <v>1</v>
      </c>
      <c r="O21" s="22" t="s">
        <v>35</v>
      </c>
      <c r="P21" s="39" t="s">
        <v>36</v>
      </c>
      <c r="Q21" s="39" t="s">
        <v>37</v>
      </c>
    </row>
    <row r="22" spans="1:19" x14ac:dyDescent="0.25">
      <c r="A22" s="39" t="s">
        <v>96</v>
      </c>
      <c r="C22" s="39">
        <v>11</v>
      </c>
      <c r="D22" s="44">
        <v>43103</v>
      </c>
      <c r="E22" s="42">
        <v>0.8305555555555556</v>
      </c>
      <c r="F22" s="39" t="s">
        <v>97</v>
      </c>
      <c r="G22" s="39" t="s">
        <v>98</v>
      </c>
      <c r="H22" s="39"/>
      <c r="I22" s="39" t="s">
        <v>14</v>
      </c>
      <c r="J22" s="39">
        <v>12</v>
      </c>
      <c r="K22" s="40">
        <v>3</v>
      </c>
      <c r="L22" s="39" t="s">
        <v>24</v>
      </c>
      <c r="M22" s="39">
        <v>1</v>
      </c>
      <c r="N22" s="39">
        <v>3</v>
      </c>
      <c r="O22" s="22" t="s">
        <v>35</v>
      </c>
      <c r="P22" s="39" t="s">
        <v>36</v>
      </c>
      <c r="Q22" s="39" t="s">
        <v>109</v>
      </c>
    </row>
    <row r="23" spans="1:19" x14ac:dyDescent="0.25">
      <c r="A23" s="39" t="s">
        <v>99</v>
      </c>
      <c r="C23" s="39">
        <v>12</v>
      </c>
      <c r="D23" s="44">
        <v>43103</v>
      </c>
      <c r="E23" s="42">
        <v>0.84027777777777779</v>
      </c>
      <c r="F23" s="39" t="s">
        <v>100</v>
      </c>
      <c r="G23" s="39" t="s">
        <v>101</v>
      </c>
      <c r="H23" s="39"/>
      <c r="I23" s="39" t="s">
        <v>87</v>
      </c>
      <c r="J23" s="39">
        <v>9</v>
      </c>
      <c r="K23" s="40">
        <v>3</v>
      </c>
      <c r="L23" s="39" t="s">
        <v>24</v>
      </c>
      <c r="M23" s="39">
        <v>1</v>
      </c>
      <c r="N23" s="39">
        <v>2</v>
      </c>
      <c r="O23" s="22" t="s">
        <v>35</v>
      </c>
      <c r="P23" s="39" t="s">
        <v>36</v>
      </c>
      <c r="Q23" s="39" t="s">
        <v>110</v>
      </c>
    </row>
    <row r="24" spans="1:19" x14ac:dyDescent="0.25">
      <c r="A24" s="39"/>
      <c r="C24" s="39"/>
      <c r="D24" s="39"/>
      <c r="E24" s="39"/>
      <c r="F24" s="39"/>
      <c r="G24" s="39"/>
      <c r="H24" s="39"/>
      <c r="I24" s="39"/>
      <c r="J24" s="39"/>
      <c r="K24" s="40"/>
      <c r="L24" s="39"/>
      <c r="N24" s="39"/>
      <c r="P24" s="39"/>
      <c r="Q24" s="39"/>
    </row>
    <row r="25" spans="1:19" x14ac:dyDescent="0.25">
      <c r="A25" s="39" t="s">
        <v>92</v>
      </c>
      <c r="C25" s="39">
        <v>13</v>
      </c>
      <c r="D25" s="44">
        <v>43103</v>
      </c>
      <c r="E25" s="42">
        <v>0.85069444444444453</v>
      </c>
      <c r="F25" s="39" t="s">
        <v>103</v>
      </c>
      <c r="G25" s="39" t="s">
        <v>104</v>
      </c>
      <c r="H25" s="39"/>
      <c r="I25" s="39" t="s">
        <v>105</v>
      </c>
      <c r="J25" s="39">
        <v>22</v>
      </c>
      <c r="K25" s="40">
        <v>3</v>
      </c>
      <c r="L25" s="39" t="s">
        <v>24</v>
      </c>
      <c r="M25" s="39">
        <v>1</v>
      </c>
      <c r="N25" s="39">
        <v>3</v>
      </c>
      <c r="O25" s="22" t="s">
        <v>35</v>
      </c>
      <c r="P25" s="39" t="s">
        <v>36</v>
      </c>
      <c r="Q25" s="39" t="s">
        <v>37</v>
      </c>
    </row>
    <row r="26" spans="1:19" x14ac:dyDescent="0.25">
      <c r="A26" s="39" t="s">
        <v>102</v>
      </c>
      <c r="C26" s="39">
        <v>14</v>
      </c>
      <c r="D26" s="44">
        <v>43103</v>
      </c>
      <c r="E26" s="42">
        <v>0.8618055555555556</v>
      </c>
      <c r="F26" s="39" t="s">
        <v>106</v>
      </c>
      <c r="G26" s="39" t="s">
        <v>107</v>
      </c>
      <c r="H26" s="39"/>
      <c r="I26" s="39" t="s">
        <v>108</v>
      </c>
      <c r="J26" s="39">
        <v>17</v>
      </c>
      <c r="K26" s="40">
        <v>3</v>
      </c>
      <c r="L26" s="39" t="s">
        <v>24</v>
      </c>
      <c r="M26" s="39">
        <v>1</v>
      </c>
      <c r="N26" s="39">
        <v>1</v>
      </c>
      <c r="O26" s="22" t="s">
        <v>35</v>
      </c>
      <c r="P26" s="39" t="s">
        <v>36</v>
      </c>
      <c r="Q26" s="39" t="s">
        <v>37</v>
      </c>
    </row>
    <row r="27" spans="1:19" x14ac:dyDescent="0.25">
      <c r="A27" s="39"/>
      <c r="B27" s="32"/>
      <c r="C27" s="39"/>
      <c r="D27" s="39"/>
      <c r="E27" s="39"/>
      <c r="F27" s="39"/>
      <c r="G27" s="39"/>
      <c r="H27" s="39"/>
      <c r="I27" s="39"/>
      <c r="J27" s="39"/>
      <c r="K27" s="39"/>
      <c r="L27" s="39"/>
      <c r="M27" s="39"/>
      <c r="N27" s="39"/>
      <c r="O27" s="39"/>
      <c r="P27" s="39"/>
      <c r="Q27" s="39"/>
    </row>
    <row r="28" spans="1:19" x14ac:dyDescent="0.25">
      <c r="A28" s="39" t="s">
        <v>111</v>
      </c>
      <c r="B28" s="32"/>
      <c r="C28" s="39">
        <v>15</v>
      </c>
      <c r="D28" s="44">
        <v>43104</v>
      </c>
      <c r="E28" s="42">
        <v>0.40069444444444446</v>
      </c>
      <c r="F28" s="39" t="s">
        <v>112</v>
      </c>
      <c r="G28" s="39" t="s">
        <v>113</v>
      </c>
      <c r="H28" s="39"/>
      <c r="I28" s="39" t="s">
        <v>105</v>
      </c>
      <c r="J28" s="39">
        <v>15</v>
      </c>
      <c r="K28" s="40">
        <v>3</v>
      </c>
      <c r="L28" s="39" t="s">
        <v>24</v>
      </c>
      <c r="M28" s="39">
        <v>1</v>
      </c>
      <c r="N28" s="39">
        <v>3</v>
      </c>
      <c r="O28" s="22" t="s">
        <v>35</v>
      </c>
      <c r="P28" s="39" t="s">
        <v>36</v>
      </c>
      <c r="Q28" s="39" t="s">
        <v>37</v>
      </c>
    </row>
    <row r="29" spans="1:19" x14ac:dyDescent="0.25">
      <c r="A29" s="39" t="s">
        <v>114</v>
      </c>
      <c r="B29" s="32"/>
      <c r="C29" s="39">
        <v>16</v>
      </c>
      <c r="D29" s="44">
        <v>43104</v>
      </c>
      <c r="E29" s="42">
        <v>0.42777777777777781</v>
      </c>
      <c r="F29" s="39" t="s">
        <v>115</v>
      </c>
      <c r="G29" s="39" t="s">
        <v>116</v>
      </c>
      <c r="H29" s="39"/>
      <c r="I29" s="39" t="s">
        <v>14</v>
      </c>
      <c r="J29" s="39">
        <v>15</v>
      </c>
      <c r="K29" s="40">
        <v>3</v>
      </c>
      <c r="L29" s="39" t="s">
        <v>24</v>
      </c>
      <c r="M29" s="39">
        <v>1</v>
      </c>
      <c r="N29" s="39">
        <v>1</v>
      </c>
      <c r="O29" s="22" t="s">
        <v>35</v>
      </c>
      <c r="P29" s="39" t="s">
        <v>36</v>
      </c>
      <c r="Q29" s="39" t="s">
        <v>37</v>
      </c>
      <c r="S29" s="39" t="s">
        <v>118</v>
      </c>
    </row>
    <row r="30" spans="1:19" x14ac:dyDescent="0.25">
      <c r="A30" s="39"/>
      <c r="B30" s="32"/>
      <c r="C30" s="39"/>
      <c r="D30" s="39"/>
      <c r="E30" s="39"/>
      <c r="F30" s="39"/>
      <c r="G30" s="39"/>
      <c r="H30" s="39"/>
      <c r="I30" s="39"/>
      <c r="J30" s="39"/>
      <c r="K30" s="39"/>
      <c r="L30" s="39"/>
      <c r="M30" s="39"/>
      <c r="N30" s="39"/>
      <c r="O30" s="39"/>
      <c r="P30" s="39"/>
      <c r="Q30" s="39"/>
    </row>
    <row r="31" spans="1:19" x14ac:dyDescent="0.25">
      <c r="A31" s="39" t="s">
        <v>117</v>
      </c>
      <c r="B31" s="32"/>
      <c r="C31" s="39">
        <v>17</v>
      </c>
      <c r="D31" s="44">
        <v>43104</v>
      </c>
      <c r="E31" s="42">
        <v>0.4375</v>
      </c>
      <c r="F31" s="39" t="s">
        <v>119</v>
      </c>
      <c r="G31" s="39" t="s">
        <v>120</v>
      </c>
      <c r="H31" s="39" t="s">
        <v>76</v>
      </c>
      <c r="I31" s="39" t="s">
        <v>61</v>
      </c>
      <c r="J31" s="39">
        <v>7.8</v>
      </c>
      <c r="K31" s="40">
        <v>3</v>
      </c>
      <c r="L31" s="39" t="s">
        <v>24</v>
      </c>
      <c r="M31" s="39">
        <v>1</v>
      </c>
      <c r="N31" s="39">
        <v>3</v>
      </c>
      <c r="O31" s="22" t="s">
        <v>35</v>
      </c>
      <c r="P31" s="39" t="s">
        <v>36</v>
      </c>
      <c r="Q31" s="39" t="s">
        <v>37</v>
      </c>
    </row>
    <row r="32" spans="1:19" x14ac:dyDescent="0.25">
      <c r="A32" s="39"/>
      <c r="B32" s="32"/>
      <c r="C32" s="39"/>
      <c r="D32" s="39"/>
      <c r="E32" s="39"/>
      <c r="F32" s="39"/>
      <c r="G32" s="39"/>
      <c r="H32" s="39"/>
      <c r="I32" s="39"/>
      <c r="J32" s="39"/>
      <c r="K32" s="39"/>
      <c r="L32" s="39"/>
      <c r="M32" s="39"/>
      <c r="N32" s="39"/>
      <c r="O32" s="39"/>
      <c r="P32" s="39"/>
      <c r="Q32" s="39"/>
    </row>
    <row r="33" spans="1:19" x14ac:dyDescent="0.25">
      <c r="A33" s="39" t="s">
        <v>122</v>
      </c>
      <c r="B33" s="32"/>
      <c r="C33" s="39">
        <v>18</v>
      </c>
      <c r="D33" s="44">
        <v>43104</v>
      </c>
      <c r="E33" s="42">
        <v>0.46180555555555558</v>
      </c>
      <c r="F33" s="39" t="s">
        <v>123</v>
      </c>
      <c r="G33" s="39" t="s">
        <v>124</v>
      </c>
      <c r="H33" s="39"/>
      <c r="I33" s="39" t="s">
        <v>14</v>
      </c>
      <c r="J33" s="39">
        <v>8.9</v>
      </c>
      <c r="K33" s="40">
        <v>3</v>
      </c>
      <c r="L33" s="39" t="s">
        <v>24</v>
      </c>
      <c r="M33" s="39">
        <v>1</v>
      </c>
      <c r="N33" s="39">
        <v>1</v>
      </c>
      <c r="O33" s="22" t="s">
        <v>35</v>
      </c>
      <c r="P33" s="39" t="s">
        <v>36</v>
      </c>
      <c r="Q33" s="39" t="s">
        <v>37</v>
      </c>
      <c r="S33" s="39" t="s">
        <v>126</v>
      </c>
    </row>
    <row r="34" spans="1:19" x14ac:dyDescent="0.25">
      <c r="A34" s="39"/>
      <c r="B34" s="32"/>
      <c r="C34" s="39"/>
      <c r="D34" s="39"/>
      <c r="E34" s="39"/>
      <c r="F34" s="39"/>
      <c r="G34" s="39"/>
      <c r="H34" s="39"/>
      <c r="I34" s="39"/>
      <c r="J34" s="39"/>
      <c r="K34" s="39"/>
      <c r="L34" s="39"/>
      <c r="M34" s="39"/>
      <c r="N34" s="39"/>
      <c r="O34" s="39"/>
      <c r="P34" s="39"/>
      <c r="Q34" s="39"/>
    </row>
    <row r="35" spans="1:19" x14ac:dyDescent="0.25">
      <c r="A35" s="39" t="s">
        <v>127</v>
      </c>
      <c r="B35" s="32"/>
      <c r="C35" s="39">
        <v>19</v>
      </c>
      <c r="D35" s="44">
        <v>43104</v>
      </c>
      <c r="E35" s="42">
        <v>0.4826388888888889</v>
      </c>
      <c r="F35" s="39" t="s">
        <v>128</v>
      </c>
      <c r="G35" s="39" t="s">
        <v>129</v>
      </c>
      <c r="H35" s="39"/>
      <c r="I35" s="39" t="s">
        <v>14</v>
      </c>
      <c r="J35" s="39">
        <v>16</v>
      </c>
      <c r="K35" s="40">
        <v>3</v>
      </c>
      <c r="L35" s="39" t="s">
        <v>24</v>
      </c>
      <c r="M35" s="39">
        <v>1</v>
      </c>
      <c r="N35" s="39">
        <v>1</v>
      </c>
      <c r="O35" s="22" t="s">
        <v>35</v>
      </c>
      <c r="P35" s="39" t="s">
        <v>36</v>
      </c>
      <c r="Q35" s="39" t="s">
        <v>37</v>
      </c>
    </row>
    <row r="36" spans="1:19" x14ac:dyDescent="0.25">
      <c r="A36" s="39" t="s">
        <v>130</v>
      </c>
      <c r="B36" s="32"/>
      <c r="C36" s="39">
        <v>20</v>
      </c>
      <c r="D36" s="44">
        <v>43104</v>
      </c>
      <c r="E36" s="42">
        <v>0.4909722222222222</v>
      </c>
      <c r="F36" s="39" t="s">
        <v>131</v>
      </c>
      <c r="G36" s="39" t="s">
        <v>132</v>
      </c>
      <c r="H36" s="39"/>
      <c r="I36" s="39" t="s">
        <v>134</v>
      </c>
      <c r="J36" s="39">
        <v>20</v>
      </c>
      <c r="K36" s="40">
        <v>3</v>
      </c>
      <c r="L36" s="39" t="s">
        <v>24</v>
      </c>
      <c r="M36" s="39">
        <v>1</v>
      </c>
      <c r="N36" s="39">
        <v>1</v>
      </c>
      <c r="O36" s="22" t="s">
        <v>35</v>
      </c>
      <c r="P36" s="39" t="s">
        <v>36</v>
      </c>
      <c r="Q36" s="39" t="s">
        <v>37</v>
      </c>
      <c r="S36" s="39" t="s">
        <v>134</v>
      </c>
    </row>
    <row r="37" spans="1:19" x14ac:dyDescent="0.25">
      <c r="A37" s="39"/>
      <c r="B37" s="32"/>
      <c r="C37" s="39"/>
      <c r="D37" s="39"/>
      <c r="E37" s="39"/>
      <c r="F37" s="39"/>
      <c r="G37" s="39"/>
      <c r="H37" s="39"/>
      <c r="I37" s="39"/>
      <c r="J37" s="39"/>
      <c r="K37" s="39"/>
      <c r="L37" s="39"/>
      <c r="M37" s="39"/>
      <c r="N37" s="39"/>
      <c r="O37" s="39"/>
      <c r="P37" s="39"/>
      <c r="Q37" s="39"/>
    </row>
    <row r="38" spans="1:19" x14ac:dyDescent="0.25">
      <c r="A38" s="39" t="s">
        <v>133</v>
      </c>
      <c r="B38" s="32"/>
      <c r="C38" s="39">
        <v>21</v>
      </c>
      <c r="D38" s="44">
        <v>43104</v>
      </c>
      <c r="E38" s="42">
        <v>0.50277777777777777</v>
      </c>
      <c r="F38" s="39" t="s">
        <v>135</v>
      </c>
      <c r="G38" s="39" t="s">
        <v>136</v>
      </c>
      <c r="H38" s="39"/>
      <c r="I38" s="39" t="s">
        <v>14</v>
      </c>
      <c r="J38" s="39">
        <v>16</v>
      </c>
      <c r="K38" s="40">
        <v>3</v>
      </c>
      <c r="L38" s="39" t="s">
        <v>24</v>
      </c>
      <c r="M38" s="39">
        <v>1</v>
      </c>
      <c r="N38" s="39">
        <v>1</v>
      </c>
      <c r="O38" s="22" t="s">
        <v>35</v>
      </c>
      <c r="P38" s="39" t="s">
        <v>36</v>
      </c>
      <c r="Q38" s="39" t="s">
        <v>37</v>
      </c>
    </row>
    <row r="39" spans="1:19" x14ac:dyDescent="0.25">
      <c r="A39" s="39" t="s">
        <v>137</v>
      </c>
      <c r="B39" s="32"/>
      <c r="C39" s="39">
        <v>22</v>
      </c>
      <c r="D39" s="44">
        <v>43104</v>
      </c>
      <c r="E39" s="42">
        <v>0.51250000000000007</v>
      </c>
      <c r="F39" s="39" t="s">
        <v>138</v>
      </c>
      <c r="G39" s="39" t="s">
        <v>139</v>
      </c>
      <c r="H39" s="39"/>
      <c r="I39" s="39" t="s">
        <v>50</v>
      </c>
      <c r="J39" s="39">
        <v>27</v>
      </c>
      <c r="K39" s="40">
        <v>3</v>
      </c>
      <c r="L39" s="39" t="s">
        <v>24</v>
      </c>
      <c r="M39" s="39">
        <v>1</v>
      </c>
      <c r="N39" s="39">
        <v>1</v>
      </c>
      <c r="O39" s="22" t="s">
        <v>35</v>
      </c>
      <c r="P39" s="39" t="s">
        <v>36</v>
      </c>
      <c r="Q39" s="39" t="s">
        <v>37</v>
      </c>
    </row>
    <row r="40" spans="1:19" x14ac:dyDescent="0.25">
      <c r="A40" s="39" t="s">
        <v>140</v>
      </c>
      <c r="B40" s="32"/>
      <c r="C40" s="39">
        <v>23</v>
      </c>
      <c r="D40" s="44">
        <v>43104</v>
      </c>
      <c r="E40" s="42">
        <v>0.5229166666666667</v>
      </c>
      <c r="F40" s="39" t="s">
        <v>141</v>
      </c>
      <c r="G40" s="39" t="s">
        <v>142</v>
      </c>
      <c r="H40" s="39"/>
      <c r="I40" s="39" t="s">
        <v>143</v>
      </c>
      <c r="J40" s="39">
        <v>17</v>
      </c>
      <c r="K40" s="40">
        <v>3</v>
      </c>
      <c r="L40" s="39" t="s">
        <v>24</v>
      </c>
      <c r="M40" s="39">
        <v>1</v>
      </c>
      <c r="N40" s="39">
        <v>1</v>
      </c>
      <c r="O40" s="22" t="s">
        <v>35</v>
      </c>
      <c r="P40" s="39" t="s">
        <v>36</v>
      </c>
      <c r="Q40" s="39" t="s">
        <v>37</v>
      </c>
    </row>
    <row r="41" spans="1:19" x14ac:dyDescent="0.25">
      <c r="A41" s="39"/>
      <c r="B41" s="32"/>
      <c r="C41" s="39"/>
      <c r="D41" s="39"/>
      <c r="E41" s="39"/>
      <c r="F41" s="39"/>
      <c r="G41" s="39"/>
      <c r="H41" s="39"/>
      <c r="I41" s="39"/>
      <c r="J41" s="39"/>
      <c r="K41" s="39"/>
      <c r="L41" s="39"/>
      <c r="M41" s="39"/>
      <c r="N41" s="39"/>
      <c r="O41" s="39"/>
      <c r="P41" s="39"/>
      <c r="Q41" s="39"/>
    </row>
    <row r="42" spans="1:19" x14ac:dyDescent="0.25">
      <c r="A42" s="39" t="s">
        <v>144</v>
      </c>
      <c r="B42" s="32"/>
      <c r="C42" s="39">
        <v>24</v>
      </c>
      <c r="D42" s="44">
        <v>43105</v>
      </c>
      <c r="E42" s="42">
        <v>0.36736111111111108</v>
      </c>
      <c r="F42" s="39" t="s">
        <v>145</v>
      </c>
      <c r="G42" s="39" t="s">
        <v>146</v>
      </c>
      <c r="H42" s="39"/>
      <c r="I42" s="39" t="s">
        <v>61</v>
      </c>
      <c r="J42" s="39">
        <v>8.1999999999999993</v>
      </c>
      <c r="K42" s="40">
        <v>3</v>
      </c>
      <c r="L42" s="39" t="s">
        <v>24</v>
      </c>
      <c r="M42" s="39">
        <v>1</v>
      </c>
      <c r="N42" s="39">
        <v>3</v>
      </c>
      <c r="O42" s="22" t="s">
        <v>35</v>
      </c>
      <c r="P42" s="39" t="s">
        <v>36</v>
      </c>
      <c r="Q42" s="39" t="s">
        <v>37</v>
      </c>
    </row>
    <row r="43" spans="1:19" x14ac:dyDescent="0.25">
      <c r="A43" s="39" t="s">
        <v>147</v>
      </c>
      <c r="B43" s="32"/>
      <c r="C43" s="39">
        <v>25</v>
      </c>
      <c r="D43" s="44">
        <v>43105</v>
      </c>
      <c r="E43" s="42">
        <v>0.3923611111111111</v>
      </c>
      <c r="F43" s="39" t="s">
        <v>148</v>
      </c>
      <c r="G43" s="39" t="s">
        <v>149</v>
      </c>
      <c r="H43" s="39"/>
      <c r="I43" s="39"/>
      <c r="J43" s="39">
        <v>11</v>
      </c>
      <c r="K43" s="40">
        <v>3</v>
      </c>
      <c r="L43" s="39" t="s">
        <v>24</v>
      </c>
      <c r="M43" s="39">
        <v>1</v>
      </c>
      <c r="N43" s="39">
        <v>1</v>
      </c>
      <c r="O43" s="22" t="s">
        <v>35</v>
      </c>
      <c r="P43" s="39" t="s">
        <v>36</v>
      </c>
      <c r="Q43" s="39" t="s">
        <v>37</v>
      </c>
    </row>
    <row r="44" spans="1:19" x14ac:dyDescent="0.25">
      <c r="A44" s="39"/>
      <c r="B44" s="32"/>
      <c r="C44" s="39"/>
      <c r="D44" s="39"/>
      <c r="E44" s="39"/>
      <c r="F44" s="39"/>
      <c r="G44" s="39"/>
      <c r="H44" s="39"/>
      <c r="I44" s="39"/>
      <c r="J44" s="39"/>
      <c r="K44" s="39"/>
      <c r="L44" s="39"/>
      <c r="M44" s="39"/>
      <c r="N44" s="39"/>
      <c r="O44" s="39"/>
      <c r="P44" s="39"/>
      <c r="Q44" s="39"/>
    </row>
    <row r="45" spans="1:19" x14ac:dyDescent="0.25">
      <c r="A45" s="39" t="s">
        <v>150</v>
      </c>
      <c r="B45" s="32"/>
      <c r="C45" s="39">
        <v>26</v>
      </c>
      <c r="D45" s="44">
        <v>43105</v>
      </c>
      <c r="E45" s="42">
        <v>0.41666666666666669</v>
      </c>
      <c r="F45" s="39"/>
      <c r="G45" s="39"/>
      <c r="H45" s="39"/>
      <c r="I45" s="39" t="s">
        <v>151</v>
      </c>
      <c r="J45" s="39"/>
      <c r="K45" s="39">
        <v>3</v>
      </c>
      <c r="L45" s="39" t="s">
        <v>24</v>
      </c>
      <c r="M45" s="39">
        <v>1</v>
      </c>
      <c r="N45" s="39">
        <v>2</v>
      </c>
      <c r="O45" s="46" t="s">
        <v>35</v>
      </c>
      <c r="P45" s="39" t="s">
        <v>36</v>
      </c>
      <c r="Q45" s="39" t="s">
        <v>37</v>
      </c>
    </row>
    <row r="46" spans="1:19" x14ac:dyDescent="0.25">
      <c r="A46" s="39" t="s">
        <v>152</v>
      </c>
      <c r="B46" s="32"/>
      <c r="C46" s="39">
        <v>27</v>
      </c>
      <c r="D46" s="44">
        <v>43105</v>
      </c>
      <c r="E46" s="42">
        <v>0.42083333333333334</v>
      </c>
      <c r="F46" s="39" t="s">
        <v>153</v>
      </c>
      <c r="G46" s="39" t="s">
        <v>154</v>
      </c>
      <c r="H46" s="39"/>
      <c r="I46" s="39" t="s">
        <v>151</v>
      </c>
      <c r="J46" s="39">
        <v>23</v>
      </c>
      <c r="K46" s="39">
        <v>3</v>
      </c>
      <c r="L46" s="39" t="s">
        <v>24</v>
      </c>
      <c r="M46" s="39">
        <v>1</v>
      </c>
      <c r="N46" s="39">
        <v>2</v>
      </c>
      <c r="O46" s="46" t="s">
        <v>35</v>
      </c>
      <c r="P46" s="39" t="s">
        <v>36</v>
      </c>
      <c r="Q46" s="39" t="s">
        <v>37</v>
      </c>
    </row>
    <row r="47" spans="1:19" x14ac:dyDescent="0.25">
      <c r="A47" s="39"/>
      <c r="B47" s="32"/>
      <c r="C47" s="39"/>
      <c r="D47" s="39"/>
      <c r="E47" s="39"/>
      <c r="F47" s="39"/>
      <c r="G47" s="39"/>
      <c r="H47" s="39"/>
      <c r="I47" s="39"/>
      <c r="J47" s="39"/>
      <c r="K47" s="39"/>
      <c r="L47" s="39"/>
      <c r="M47" s="39"/>
      <c r="N47" s="39"/>
      <c r="O47" s="39"/>
      <c r="P47" s="39"/>
      <c r="Q47" s="39"/>
    </row>
    <row r="48" spans="1:19" x14ac:dyDescent="0.25">
      <c r="A48" s="39" t="s">
        <v>155</v>
      </c>
      <c r="B48" s="32"/>
      <c r="C48" s="39">
        <v>28</v>
      </c>
      <c r="D48" s="44">
        <v>43105</v>
      </c>
      <c r="E48" s="42">
        <v>0.43055555555555558</v>
      </c>
      <c r="F48" s="39" t="s">
        <v>157</v>
      </c>
      <c r="G48" s="39" t="s">
        <v>158</v>
      </c>
      <c r="H48" s="39"/>
      <c r="I48" s="39" t="s">
        <v>15</v>
      </c>
      <c r="J48" s="39">
        <v>13</v>
      </c>
      <c r="K48" s="39">
        <v>3</v>
      </c>
      <c r="L48" s="39" t="s">
        <v>24</v>
      </c>
      <c r="M48" s="39">
        <v>1</v>
      </c>
      <c r="N48" s="39">
        <v>2</v>
      </c>
      <c r="O48" s="46" t="s">
        <v>35</v>
      </c>
      <c r="P48" s="39" t="s">
        <v>36</v>
      </c>
      <c r="Q48" s="39" t="s">
        <v>37</v>
      </c>
    </row>
    <row r="49" spans="1:19" x14ac:dyDescent="0.25">
      <c r="A49" s="39" t="s">
        <v>156</v>
      </c>
      <c r="B49" s="32"/>
      <c r="C49" s="39">
        <v>29</v>
      </c>
      <c r="D49" s="44">
        <v>43105</v>
      </c>
      <c r="E49" s="42">
        <v>0.4375</v>
      </c>
      <c r="F49" s="39" t="s">
        <v>159</v>
      </c>
      <c r="G49" s="39" t="s">
        <v>160</v>
      </c>
      <c r="H49" s="39"/>
      <c r="I49" s="39" t="s">
        <v>14</v>
      </c>
      <c r="J49" s="39">
        <v>10</v>
      </c>
      <c r="K49" s="39">
        <v>3</v>
      </c>
      <c r="L49" s="39" t="s">
        <v>24</v>
      </c>
      <c r="M49" s="39">
        <v>1</v>
      </c>
      <c r="N49" s="39">
        <v>1</v>
      </c>
      <c r="O49" s="46" t="s">
        <v>35</v>
      </c>
      <c r="P49" s="39" t="s">
        <v>36</v>
      </c>
      <c r="Q49" s="39" t="s">
        <v>37</v>
      </c>
    </row>
    <row r="50" spans="1:19" x14ac:dyDescent="0.25">
      <c r="A50" s="39"/>
      <c r="B50" s="32"/>
      <c r="C50" s="39"/>
      <c r="D50" s="39"/>
      <c r="E50" s="39"/>
      <c r="F50" s="39"/>
      <c r="G50" s="39"/>
      <c r="H50" s="39"/>
      <c r="I50" s="39"/>
      <c r="J50" s="39"/>
      <c r="K50" s="39"/>
      <c r="L50" s="39"/>
      <c r="M50" s="39"/>
      <c r="N50" s="39"/>
      <c r="O50" s="39"/>
      <c r="P50" s="39"/>
      <c r="Q50" s="39"/>
    </row>
    <row r="51" spans="1:19" x14ac:dyDescent="0.25">
      <c r="A51" s="40" t="s">
        <v>161</v>
      </c>
      <c r="B51" s="48"/>
      <c r="C51" s="40">
        <v>30</v>
      </c>
      <c r="D51" s="49">
        <v>43105</v>
      </c>
      <c r="E51" s="50">
        <v>0.45833333333333331</v>
      </c>
      <c r="F51" s="39" t="s">
        <v>162</v>
      </c>
      <c r="G51" s="39" t="s">
        <v>163</v>
      </c>
      <c r="H51" s="39"/>
      <c r="I51" s="39" t="s">
        <v>14</v>
      </c>
      <c r="J51" s="39">
        <v>11</v>
      </c>
      <c r="K51" s="39">
        <v>3</v>
      </c>
      <c r="L51" s="39" t="s">
        <v>24</v>
      </c>
      <c r="M51" s="39">
        <v>1</v>
      </c>
      <c r="N51" s="39">
        <v>1</v>
      </c>
      <c r="O51" s="46" t="s">
        <v>35</v>
      </c>
      <c r="P51" s="39" t="s">
        <v>36</v>
      </c>
      <c r="Q51" s="39" t="s">
        <v>37</v>
      </c>
    </row>
    <row r="52" spans="1:19" x14ac:dyDescent="0.25">
      <c r="A52" s="40"/>
      <c r="B52" s="48"/>
      <c r="C52" s="40"/>
      <c r="D52" s="40"/>
      <c r="E52" s="40"/>
      <c r="F52" s="39"/>
      <c r="G52" s="39"/>
      <c r="H52" s="39"/>
      <c r="I52" s="39"/>
      <c r="J52" s="39"/>
      <c r="K52" s="39"/>
      <c r="L52" s="39"/>
      <c r="M52" s="39"/>
      <c r="N52" s="39"/>
      <c r="O52" s="39"/>
      <c r="P52" s="39"/>
      <c r="Q52" s="39"/>
    </row>
    <row r="53" spans="1:19" x14ac:dyDescent="0.25">
      <c r="A53" s="40" t="s">
        <v>164</v>
      </c>
      <c r="B53" s="48"/>
      <c r="C53" s="40">
        <v>31</v>
      </c>
      <c r="D53" s="49">
        <v>43105</v>
      </c>
      <c r="E53" s="50">
        <v>0.46527777777777773</v>
      </c>
      <c r="F53" s="39" t="s">
        <v>165</v>
      </c>
      <c r="G53" s="39" t="s">
        <v>166</v>
      </c>
      <c r="H53" s="39"/>
      <c r="I53" s="39" t="s">
        <v>14</v>
      </c>
      <c r="J53" s="39">
        <v>15</v>
      </c>
      <c r="K53" s="39">
        <v>3</v>
      </c>
      <c r="L53" s="39" t="s">
        <v>24</v>
      </c>
      <c r="M53" s="39">
        <v>1</v>
      </c>
      <c r="N53" s="39">
        <v>1</v>
      </c>
      <c r="O53" s="46" t="s">
        <v>35</v>
      </c>
      <c r="P53" s="39" t="s">
        <v>36</v>
      </c>
      <c r="Q53" s="39" t="s">
        <v>37</v>
      </c>
    </row>
    <row r="54" spans="1:19" x14ac:dyDescent="0.25">
      <c r="A54" s="40" t="s">
        <v>167</v>
      </c>
      <c r="B54" s="48"/>
      <c r="C54" s="40">
        <v>32</v>
      </c>
      <c r="D54" s="49">
        <v>43105</v>
      </c>
      <c r="E54" s="50">
        <v>0.47222222222222227</v>
      </c>
      <c r="F54" s="39" t="s">
        <v>168</v>
      </c>
      <c r="G54" s="39" t="s">
        <v>169</v>
      </c>
      <c r="H54" s="39"/>
      <c r="I54" s="39" t="s">
        <v>14</v>
      </c>
      <c r="J54" s="39">
        <v>23</v>
      </c>
      <c r="K54" s="39">
        <v>3</v>
      </c>
      <c r="L54" s="39" t="s">
        <v>24</v>
      </c>
      <c r="M54" s="39">
        <v>1</v>
      </c>
      <c r="N54" s="39">
        <v>1</v>
      </c>
      <c r="O54" s="46" t="s">
        <v>35</v>
      </c>
      <c r="P54" s="39" t="s">
        <v>36</v>
      </c>
      <c r="Q54" s="39" t="s">
        <v>37</v>
      </c>
      <c r="S54" s="39" t="s">
        <v>108</v>
      </c>
    </row>
    <row r="55" spans="1:19" x14ac:dyDescent="0.25">
      <c r="A55" s="40"/>
      <c r="B55" s="48"/>
      <c r="C55" s="40"/>
      <c r="D55" s="40"/>
      <c r="E55" s="40"/>
      <c r="F55" s="39"/>
      <c r="G55" s="39"/>
      <c r="H55" s="39"/>
      <c r="I55" s="39"/>
      <c r="J55" s="39"/>
      <c r="K55" s="39"/>
      <c r="L55" s="39"/>
      <c r="M55" s="39"/>
      <c r="N55" s="39"/>
      <c r="O55" s="39"/>
      <c r="P55" s="39"/>
      <c r="Q55" s="39"/>
    </row>
    <row r="56" spans="1:19" x14ac:dyDescent="0.25">
      <c r="A56" s="40" t="s">
        <v>170</v>
      </c>
      <c r="B56" s="48"/>
      <c r="C56" s="40">
        <v>33</v>
      </c>
      <c r="D56" s="49">
        <v>43105</v>
      </c>
      <c r="E56" s="50">
        <v>0.49652777777777773</v>
      </c>
      <c r="F56" s="47" t="s">
        <v>173</v>
      </c>
      <c r="G56" s="39" t="s">
        <v>172</v>
      </c>
      <c r="H56" s="39"/>
      <c r="I56" s="39" t="s">
        <v>121</v>
      </c>
      <c r="J56" s="39">
        <v>27</v>
      </c>
      <c r="K56" s="39">
        <v>3</v>
      </c>
      <c r="L56" s="39" t="s">
        <v>24</v>
      </c>
      <c r="M56" s="39">
        <v>1</v>
      </c>
      <c r="N56" s="39">
        <v>1</v>
      </c>
      <c r="O56" s="46" t="s">
        <v>35</v>
      </c>
      <c r="P56" s="39" t="s">
        <v>36</v>
      </c>
      <c r="Q56" s="39" t="s">
        <v>37</v>
      </c>
      <c r="S56" s="39" t="s">
        <v>105</v>
      </c>
    </row>
    <row r="57" spans="1:19" x14ac:dyDescent="0.25">
      <c r="A57" s="40" t="s">
        <v>171</v>
      </c>
      <c r="B57" s="48"/>
      <c r="C57" s="40">
        <v>34</v>
      </c>
      <c r="D57" s="49">
        <v>43105</v>
      </c>
      <c r="E57" s="50">
        <v>0.5</v>
      </c>
      <c r="F57" s="39" t="s">
        <v>174</v>
      </c>
      <c r="G57" s="39" t="s">
        <v>175</v>
      </c>
      <c r="H57" s="39"/>
      <c r="I57" s="39" t="s">
        <v>14</v>
      </c>
      <c r="J57" s="39">
        <v>19</v>
      </c>
      <c r="K57" s="39">
        <v>3</v>
      </c>
      <c r="L57" s="39" t="s">
        <v>24</v>
      </c>
      <c r="M57" s="39">
        <v>1</v>
      </c>
      <c r="N57" s="39">
        <v>1</v>
      </c>
      <c r="O57" s="46" t="s">
        <v>35</v>
      </c>
      <c r="P57" s="39" t="s">
        <v>36</v>
      </c>
      <c r="Q57" s="39" t="s">
        <v>37</v>
      </c>
      <c r="S57" s="39" t="s">
        <v>108</v>
      </c>
    </row>
    <row r="58" spans="1:19" x14ac:dyDescent="0.25">
      <c r="A58" s="40"/>
      <c r="B58" s="48"/>
      <c r="C58" s="40"/>
      <c r="D58" s="40"/>
      <c r="E58" s="40"/>
      <c r="F58" s="39"/>
      <c r="G58" s="39"/>
      <c r="H58" s="39"/>
      <c r="I58" s="39"/>
      <c r="J58" s="39"/>
      <c r="K58" s="39"/>
      <c r="L58" s="39"/>
      <c r="M58" s="39"/>
      <c r="N58" s="39"/>
      <c r="O58" s="39"/>
      <c r="P58" s="39"/>
      <c r="Q58" s="39"/>
    </row>
    <row r="59" spans="1:19" x14ac:dyDescent="0.25">
      <c r="A59" s="40" t="s">
        <v>177</v>
      </c>
      <c r="B59" s="48"/>
      <c r="C59" s="40">
        <v>35</v>
      </c>
      <c r="D59" s="49">
        <v>43105</v>
      </c>
      <c r="E59" s="50">
        <v>0.65277777777777779</v>
      </c>
      <c r="I59" s="39" t="s">
        <v>14</v>
      </c>
      <c r="J59" s="39">
        <v>6.9</v>
      </c>
      <c r="K59" s="39">
        <v>3</v>
      </c>
      <c r="L59" s="39" t="s">
        <v>24</v>
      </c>
      <c r="M59" s="39">
        <v>1</v>
      </c>
      <c r="N59" s="39">
        <v>2</v>
      </c>
      <c r="O59" s="46" t="s">
        <v>35</v>
      </c>
      <c r="P59" s="39" t="s">
        <v>36</v>
      </c>
      <c r="Q59" s="39" t="s">
        <v>37</v>
      </c>
    </row>
    <row r="60" spans="1:19" x14ac:dyDescent="0.25">
      <c r="A60" s="40"/>
      <c r="B60" s="48"/>
      <c r="C60" s="40"/>
      <c r="D60" s="40"/>
      <c r="E60" s="40"/>
    </row>
    <row r="61" spans="1:19" x14ac:dyDescent="0.25">
      <c r="A61" s="40" t="s">
        <v>125</v>
      </c>
      <c r="B61" s="48"/>
      <c r="C61" s="40">
        <v>36</v>
      </c>
      <c r="D61" s="49">
        <v>43105</v>
      </c>
      <c r="E61" s="50">
        <v>0.6875</v>
      </c>
      <c r="I61" s="39" t="s">
        <v>14</v>
      </c>
      <c r="K61" s="39">
        <v>3</v>
      </c>
      <c r="L61" s="39" t="s">
        <v>24</v>
      </c>
      <c r="M61" s="39">
        <v>1</v>
      </c>
      <c r="N61" s="39">
        <v>3</v>
      </c>
      <c r="O61" s="46" t="s">
        <v>35</v>
      </c>
      <c r="P61" s="39" t="s">
        <v>36</v>
      </c>
      <c r="Q61" s="39" t="s">
        <v>37</v>
      </c>
    </row>
    <row r="62" spans="1:19" x14ac:dyDescent="0.25">
      <c r="A62" s="40"/>
      <c r="B62" s="48"/>
      <c r="C62" s="40"/>
      <c r="D62" s="40"/>
      <c r="E62" s="40"/>
    </row>
    <row r="63" spans="1:19" x14ac:dyDescent="0.25">
      <c r="A63" s="40" t="s">
        <v>178</v>
      </c>
      <c r="B63" s="48"/>
      <c r="C63" s="40">
        <v>37</v>
      </c>
      <c r="D63" s="49">
        <v>43105</v>
      </c>
      <c r="E63" s="50">
        <v>0.70138888888888884</v>
      </c>
      <c r="F63" s="2" t="s">
        <v>179</v>
      </c>
      <c r="G63" s="2" t="s">
        <v>180</v>
      </c>
      <c r="I63" s="39" t="s">
        <v>14</v>
      </c>
      <c r="J63" s="39">
        <v>10</v>
      </c>
      <c r="K63" s="39">
        <v>3</v>
      </c>
      <c r="L63" s="39" t="s">
        <v>24</v>
      </c>
      <c r="M63" s="39">
        <v>1</v>
      </c>
      <c r="N63" s="39">
        <v>2</v>
      </c>
      <c r="O63" s="46" t="s">
        <v>35</v>
      </c>
      <c r="P63" s="39" t="s">
        <v>36</v>
      </c>
      <c r="Q63" s="39" t="s">
        <v>37</v>
      </c>
    </row>
    <row r="64" spans="1:19" x14ac:dyDescent="0.25">
      <c r="A64" s="40"/>
      <c r="B64" s="48"/>
      <c r="C64" s="40"/>
      <c r="D64" s="40"/>
      <c r="E64" s="40"/>
    </row>
    <row r="65" spans="1:17" x14ac:dyDescent="0.25">
      <c r="A65" s="40" t="s">
        <v>176</v>
      </c>
      <c r="B65" s="48"/>
      <c r="C65" s="40">
        <v>38</v>
      </c>
      <c r="D65" s="49">
        <v>43105</v>
      </c>
      <c r="E65" s="50">
        <v>0.72499999999999998</v>
      </c>
      <c r="F65" s="2" t="s">
        <v>181</v>
      </c>
      <c r="G65" s="2" t="s">
        <v>182</v>
      </c>
      <c r="J65" s="39">
        <v>9</v>
      </c>
      <c r="K65" s="39">
        <v>3</v>
      </c>
      <c r="L65" s="39" t="s">
        <v>24</v>
      </c>
      <c r="M65" s="39">
        <v>1</v>
      </c>
      <c r="O65" s="46" t="s">
        <v>35</v>
      </c>
      <c r="P65" s="39" t="s">
        <v>36</v>
      </c>
      <c r="Q65" s="39" t="s">
        <v>37</v>
      </c>
    </row>
  </sheetData>
  <pageMargins left="0.7" right="0.7" top="0.75" bottom="0.75" header="0.3" footer="0.3"/>
  <pageSetup paperSize="9" orientation="portrait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138"/>
  <sheetViews>
    <sheetView workbookViewId="0">
      <selection activeCell="J49" sqref="J49"/>
    </sheetView>
  </sheetViews>
  <sheetFormatPr defaultRowHeight="15" x14ac:dyDescent="0.25"/>
  <cols>
    <col min="1" max="1" width="24" customWidth="1"/>
    <col min="2" max="2" width="10.5703125" customWidth="1"/>
  </cols>
  <sheetData>
    <row r="2" spans="1:7" ht="30" x14ac:dyDescent="0.25">
      <c r="B2" s="33" t="s">
        <v>15</v>
      </c>
      <c r="C2" s="33" t="s">
        <v>54</v>
      </c>
      <c r="D2" s="33" t="s">
        <v>55</v>
      </c>
      <c r="E2" s="33" t="s">
        <v>56</v>
      </c>
      <c r="F2" s="33" t="s">
        <v>50</v>
      </c>
    </row>
    <row r="3" spans="1:7" x14ac:dyDescent="0.25">
      <c r="A3" t="s">
        <v>58</v>
      </c>
      <c r="B3" s="36">
        <v>0.2</v>
      </c>
      <c r="C3" s="37">
        <v>0.2</v>
      </c>
      <c r="D3" s="37" t="s">
        <v>186</v>
      </c>
      <c r="E3" s="37">
        <v>0.59</v>
      </c>
      <c r="F3" s="37">
        <v>0.01</v>
      </c>
    </row>
    <row r="4" spans="1:7" x14ac:dyDescent="0.25">
      <c r="A4" t="s">
        <v>57</v>
      </c>
      <c r="B4" s="38"/>
      <c r="C4" s="38"/>
      <c r="D4" s="38"/>
      <c r="E4" s="38"/>
      <c r="F4" s="38"/>
    </row>
    <row r="5" spans="1:7" x14ac:dyDescent="0.25">
      <c r="G5" s="34"/>
    </row>
    <row r="6" spans="1:7" x14ac:dyDescent="0.25">
      <c r="A6" s="34" t="s">
        <v>59</v>
      </c>
      <c r="B6" s="35" t="e">
        <f>B5/$G$5</f>
        <v>#DIV/0!</v>
      </c>
      <c r="C6" s="35">
        <v>0</v>
      </c>
      <c r="D6" s="35">
        <v>0</v>
      </c>
      <c r="E6" s="35">
        <v>0</v>
      </c>
      <c r="F6" s="35">
        <v>0</v>
      </c>
    </row>
    <row r="9" spans="1:7" ht="15.75" thickBot="1" x14ac:dyDescent="0.3"/>
    <row r="10" spans="1:7" ht="15.75" thickBot="1" x14ac:dyDescent="0.3">
      <c r="A10" s="51" t="s">
        <v>184</v>
      </c>
      <c r="B10" s="71" t="s">
        <v>15</v>
      </c>
      <c r="C10" s="71" t="s">
        <v>54</v>
      </c>
      <c r="D10" s="71" t="s">
        <v>55</v>
      </c>
      <c r="E10" s="71" t="s">
        <v>56</v>
      </c>
      <c r="F10" s="73" t="s">
        <v>50</v>
      </c>
    </row>
    <row r="11" spans="1:7" ht="15.75" thickBot="1" x14ac:dyDescent="0.3">
      <c r="A11" s="52" t="s">
        <v>243</v>
      </c>
      <c r="B11" s="72"/>
      <c r="C11" s="72"/>
      <c r="D11" s="72"/>
      <c r="E11" s="72"/>
      <c r="F11" s="74"/>
    </row>
    <row r="12" spans="1:7" x14ac:dyDescent="0.25">
      <c r="A12" s="53" t="s">
        <v>58</v>
      </c>
      <c r="B12" s="54">
        <v>0.01</v>
      </c>
      <c r="C12" s="55">
        <v>0.6</v>
      </c>
      <c r="D12" s="55">
        <v>0</v>
      </c>
      <c r="E12" s="55">
        <v>0.39</v>
      </c>
      <c r="F12" s="56">
        <v>0</v>
      </c>
      <c r="G12" s="57">
        <f>SUM(B12:F12)</f>
        <v>1</v>
      </c>
    </row>
    <row r="13" spans="1:7" ht="15.75" thickBot="1" x14ac:dyDescent="0.3">
      <c r="A13" s="58" t="s">
        <v>57</v>
      </c>
      <c r="B13" s="59"/>
      <c r="C13" s="59"/>
      <c r="D13" s="59"/>
      <c r="E13" s="59"/>
      <c r="F13" s="60"/>
    </row>
    <row r="14" spans="1:7" ht="15.75" thickBot="1" x14ac:dyDescent="0.3"/>
    <row r="15" spans="1:7" ht="15.75" thickBot="1" x14ac:dyDescent="0.3">
      <c r="A15" s="51" t="s">
        <v>184</v>
      </c>
      <c r="B15" s="71" t="s">
        <v>15</v>
      </c>
      <c r="C15" s="71" t="s">
        <v>54</v>
      </c>
      <c r="D15" s="71" t="s">
        <v>55</v>
      </c>
      <c r="E15" s="71" t="s">
        <v>56</v>
      </c>
      <c r="F15" s="73" t="s">
        <v>50</v>
      </c>
    </row>
    <row r="16" spans="1:7" ht="15.75" thickBot="1" x14ac:dyDescent="0.3">
      <c r="A16" s="52" t="s">
        <v>246</v>
      </c>
      <c r="B16" s="72"/>
      <c r="C16" s="72"/>
      <c r="D16" s="72"/>
      <c r="E16" s="72"/>
      <c r="F16" s="74"/>
    </row>
    <row r="17" spans="1:7" x14ac:dyDescent="0.25">
      <c r="A17" s="53" t="s">
        <v>58</v>
      </c>
      <c r="B17" s="54">
        <v>0.15</v>
      </c>
      <c r="C17" s="55">
        <v>0.2</v>
      </c>
      <c r="D17" s="55">
        <v>0</v>
      </c>
      <c r="E17" s="55">
        <v>0.5</v>
      </c>
      <c r="F17" s="56">
        <v>0.15</v>
      </c>
      <c r="G17" s="57">
        <f>SUM(B17:F17)</f>
        <v>1</v>
      </c>
    </row>
    <row r="18" spans="1:7" ht="15.75" thickBot="1" x14ac:dyDescent="0.3">
      <c r="A18" s="58" t="s">
        <v>57</v>
      </c>
      <c r="B18" s="59"/>
      <c r="C18" s="59"/>
      <c r="D18" s="59"/>
      <c r="E18" s="59"/>
      <c r="F18" s="60"/>
    </row>
    <row r="19" spans="1:7" ht="15.75" thickBot="1" x14ac:dyDescent="0.3"/>
    <row r="20" spans="1:7" ht="15.75" thickBot="1" x14ac:dyDescent="0.3">
      <c r="A20" s="51" t="s">
        <v>184</v>
      </c>
      <c r="B20" s="71" t="s">
        <v>15</v>
      </c>
      <c r="C20" s="71" t="s">
        <v>54</v>
      </c>
      <c r="D20" s="71" t="s">
        <v>55</v>
      </c>
      <c r="E20" s="71" t="s">
        <v>56</v>
      </c>
      <c r="F20" s="73" t="s">
        <v>50</v>
      </c>
    </row>
    <row r="21" spans="1:7" ht="15.75" thickBot="1" x14ac:dyDescent="0.3">
      <c r="A21" s="52" t="s">
        <v>249</v>
      </c>
      <c r="B21" s="72"/>
      <c r="C21" s="72"/>
      <c r="D21" s="72"/>
      <c r="E21" s="72"/>
      <c r="F21" s="74"/>
    </row>
    <row r="22" spans="1:7" x14ac:dyDescent="0.25">
      <c r="A22" s="53" t="s">
        <v>58</v>
      </c>
      <c r="B22" s="54">
        <v>0.05</v>
      </c>
      <c r="C22" s="55">
        <v>0.4</v>
      </c>
      <c r="D22" s="55">
        <v>0</v>
      </c>
      <c r="E22" s="55">
        <v>0.54</v>
      </c>
      <c r="F22" s="56">
        <v>0.01</v>
      </c>
      <c r="G22" s="57">
        <f>SUM(B22:F22)</f>
        <v>1</v>
      </c>
    </row>
    <row r="23" spans="1:7" ht="15.75" thickBot="1" x14ac:dyDescent="0.3">
      <c r="A23" s="58" t="s">
        <v>57</v>
      </c>
      <c r="B23" s="59"/>
      <c r="C23" s="59"/>
      <c r="D23" s="59"/>
      <c r="E23" s="59"/>
      <c r="F23" s="60"/>
    </row>
    <row r="24" spans="1:7" ht="15.75" thickBot="1" x14ac:dyDescent="0.3"/>
    <row r="25" spans="1:7" ht="15.75" thickBot="1" x14ac:dyDescent="0.3">
      <c r="A25" s="51" t="s">
        <v>184</v>
      </c>
      <c r="B25" s="71" t="s">
        <v>15</v>
      </c>
      <c r="C25" s="71" t="s">
        <v>54</v>
      </c>
      <c r="D25" s="71" t="s">
        <v>55</v>
      </c>
      <c r="E25" s="71" t="s">
        <v>56</v>
      </c>
      <c r="F25" s="73" t="s">
        <v>50</v>
      </c>
    </row>
    <row r="26" spans="1:7" ht="15.75" thickBot="1" x14ac:dyDescent="0.3">
      <c r="A26" s="52" t="s">
        <v>250</v>
      </c>
      <c r="B26" s="72"/>
      <c r="C26" s="72"/>
      <c r="D26" s="72"/>
      <c r="E26" s="72"/>
      <c r="F26" s="74"/>
    </row>
    <row r="27" spans="1:7" x14ac:dyDescent="0.25">
      <c r="A27" s="53" t="s">
        <v>58</v>
      </c>
      <c r="B27" s="54">
        <v>0.2</v>
      </c>
      <c r="C27" s="55">
        <v>0.65</v>
      </c>
      <c r="D27" s="55">
        <v>0</v>
      </c>
      <c r="E27" s="55">
        <v>0.15</v>
      </c>
      <c r="F27" s="56">
        <v>0</v>
      </c>
      <c r="G27" s="57">
        <f>SUM(B27:F27)</f>
        <v>1</v>
      </c>
    </row>
    <row r="28" spans="1:7" ht="15.75" thickBot="1" x14ac:dyDescent="0.3">
      <c r="A28" s="58" t="s">
        <v>57</v>
      </c>
      <c r="B28" s="59"/>
      <c r="C28" s="59"/>
      <c r="D28" s="59"/>
      <c r="E28" s="59"/>
      <c r="F28" s="60"/>
    </row>
    <row r="29" spans="1:7" ht="15.75" thickBot="1" x14ac:dyDescent="0.3"/>
    <row r="30" spans="1:7" ht="15.75" thickBot="1" x14ac:dyDescent="0.3">
      <c r="A30" s="51" t="s">
        <v>184</v>
      </c>
      <c r="B30" s="71" t="s">
        <v>15</v>
      </c>
      <c r="C30" s="71" t="s">
        <v>54</v>
      </c>
      <c r="D30" s="71" t="s">
        <v>55</v>
      </c>
      <c r="E30" s="71" t="s">
        <v>56</v>
      </c>
      <c r="F30" s="73" t="s">
        <v>50</v>
      </c>
    </row>
    <row r="31" spans="1:7" ht="15.75" thickBot="1" x14ac:dyDescent="0.3">
      <c r="A31" s="52" t="s">
        <v>254</v>
      </c>
      <c r="B31" s="72"/>
      <c r="C31" s="72"/>
      <c r="D31" s="72"/>
      <c r="E31" s="72"/>
      <c r="F31" s="74"/>
    </row>
    <row r="32" spans="1:7" x14ac:dyDescent="0.25">
      <c r="A32" s="53" t="s">
        <v>58</v>
      </c>
      <c r="B32" s="54">
        <v>0.01</v>
      </c>
      <c r="C32" s="55">
        <v>0.33</v>
      </c>
      <c r="D32" s="55">
        <v>0</v>
      </c>
      <c r="E32" s="55">
        <v>0.65</v>
      </c>
      <c r="F32" s="56">
        <v>0.01</v>
      </c>
      <c r="G32" s="57">
        <f>SUM(B32:F32)</f>
        <v>1</v>
      </c>
    </row>
    <row r="33" spans="1:7" ht="15.75" thickBot="1" x14ac:dyDescent="0.3">
      <c r="A33" s="58" t="s">
        <v>57</v>
      </c>
      <c r="B33" s="59"/>
      <c r="C33" s="59"/>
      <c r="D33" s="59"/>
      <c r="E33" s="59"/>
      <c r="F33" s="60"/>
    </row>
    <row r="34" spans="1:7" ht="15.75" thickBot="1" x14ac:dyDescent="0.3"/>
    <row r="35" spans="1:7" ht="15.75" thickBot="1" x14ac:dyDescent="0.3">
      <c r="A35" s="51" t="s">
        <v>184</v>
      </c>
      <c r="B35" s="71" t="s">
        <v>15</v>
      </c>
      <c r="C35" s="71" t="s">
        <v>54</v>
      </c>
      <c r="D35" s="71" t="s">
        <v>55</v>
      </c>
      <c r="E35" s="71" t="s">
        <v>56</v>
      </c>
      <c r="F35" s="73" t="s">
        <v>50</v>
      </c>
    </row>
    <row r="36" spans="1:7" ht="15.75" thickBot="1" x14ac:dyDescent="0.3">
      <c r="A36" s="52" t="s">
        <v>256</v>
      </c>
      <c r="B36" s="72"/>
      <c r="C36" s="72"/>
      <c r="D36" s="72"/>
      <c r="E36" s="72"/>
      <c r="F36" s="74"/>
    </row>
    <row r="37" spans="1:7" x14ac:dyDescent="0.25">
      <c r="A37" s="53" t="s">
        <v>58</v>
      </c>
      <c r="B37" s="54">
        <v>0.1</v>
      </c>
      <c r="C37" s="55">
        <v>0.45</v>
      </c>
      <c r="D37" s="55">
        <v>0</v>
      </c>
      <c r="E37" s="55">
        <v>0.3</v>
      </c>
      <c r="F37" s="56">
        <v>0.15</v>
      </c>
      <c r="G37" s="57">
        <f>SUM(B37:F37)</f>
        <v>1</v>
      </c>
    </row>
    <row r="38" spans="1:7" ht="15.75" thickBot="1" x14ac:dyDescent="0.3">
      <c r="A38" s="58" t="s">
        <v>57</v>
      </c>
      <c r="B38" s="59"/>
      <c r="C38" s="59"/>
      <c r="D38" s="59"/>
      <c r="E38" s="59"/>
      <c r="F38" s="60"/>
    </row>
    <row r="39" spans="1:7" ht="15.75" thickBot="1" x14ac:dyDescent="0.3"/>
    <row r="40" spans="1:7" ht="15.75" thickBot="1" x14ac:dyDescent="0.3">
      <c r="A40" s="51" t="s">
        <v>184</v>
      </c>
      <c r="B40" s="71" t="s">
        <v>15</v>
      </c>
      <c r="C40" s="71" t="s">
        <v>54</v>
      </c>
      <c r="D40" s="71" t="s">
        <v>55</v>
      </c>
      <c r="E40" s="71" t="s">
        <v>56</v>
      </c>
      <c r="F40" s="73" t="s">
        <v>50</v>
      </c>
    </row>
    <row r="41" spans="1:7" ht="15.75" thickBot="1" x14ac:dyDescent="0.3">
      <c r="A41" s="52" t="s">
        <v>260</v>
      </c>
      <c r="B41" s="72"/>
      <c r="C41" s="72"/>
      <c r="D41" s="72"/>
      <c r="E41" s="72"/>
      <c r="F41" s="74"/>
    </row>
    <row r="42" spans="1:7" x14ac:dyDescent="0.25">
      <c r="A42" s="53" t="s">
        <v>58</v>
      </c>
      <c r="B42" s="54">
        <v>0.1</v>
      </c>
      <c r="C42" s="55">
        <v>0.4</v>
      </c>
      <c r="D42" s="55">
        <v>0</v>
      </c>
      <c r="E42" s="55">
        <v>0.45</v>
      </c>
      <c r="F42" s="56">
        <v>0.05</v>
      </c>
      <c r="G42" s="57">
        <f>SUM(B42:F42)</f>
        <v>1</v>
      </c>
    </row>
    <row r="43" spans="1:7" ht="15.75" thickBot="1" x14ac:dyDescent="0.3">
      <c r="A43" s="58" t="s">
        <v>57</v>
      </c>
      <c r="B43" s="59"/>
      <c r="C43" s="59"/>
      <c r="D43" s="59"/>
      <c r="E43" s="59"/>
      <c r="F43" s="60"/>
    </row>
    <row r="44" spans="1:7" ht="15.75" thickBot="1" x14ac:dyDescent="0.3"/>
    <row r="45" spans="1:7" ht="15.75" customHeight="1" thickBot="1" x14ac:dyDescent="0.3">
      <c r="A45" s="51" t="s">
        <v>184</v>
      </c>
      <c r="B45" s="71" t="s">
        <v>15</v>
      </c>
      <c r="C45" s="71" t="s">
        <v>54</v>
      </c>
      <c r="D45" s="71" t="s">
        <v>55</v>
      </c>
      <c r="E45" s="71" t="s">
        <v>56</v>
      </c>
      <c r="F45" s="73" t="s">
        <v>50</v>
      </c>
    </row>
    <row r="46" spans="1:7" ht="15.75" thickBot="1" x14ac:dyDescent="0.3">
      <c r="A46" s="52" t="s">
        <v>261</v>
      </c>
      <c r="B46" s="72"/>
      <c r="C46" s="72"/>
      <c r="D46" s="72"/>
      <c r="E46" s="72"/>
      <c r="F46" s="74"/>
    </row>
    <row r="47" spans="1:7" x14ac:dyDescent="0.25">
      <c r="A47" s="53" t="s">
        <v>58</v>
      </c>
      <c r="B47" s="54">
        <v>0</v>
      </c>
      <c r="C47" s="55">
        <v>0.4</v>
      </c>
      <c r="D47" s="55">
        <v>0</v>
      </c>
      <c r="E47" s="55">
        <v>0.45</v>
      </c>
      <c r="F47" s="56">
        <v>0.15</v>
      </c>
      <c r="G47" s="57">
        <f>SUM(B47:F47)</f>
        <v>1</v>
      </c>
    </row>
    <row r="48" spans="1:7" ht="15.75" thickBot="1" x14ac:dyDescent="0.3">
      <c r="A48" s="58" t="s">
        <v>57</v>
      </c>
      <c r="B48" s="59"/>
      <c r="C48" s="59"/>
      <c r="D48" s="59"/>
      <c r="E48" s="59"/>
      <c r="F48" s="60"/>
    </row>
    <row r="49" spans="1:7" ht="15.75" thickBot="1" x14ac:dyDescent="0.3"/>
    <row r="50" spans="1:7" ht="15.75" thickBot="1" x14ac:dyDescent="0.3">
      <c r="A50" s="51" t="s">
        <v>184</v>
      </c>
      <c r="B50" s="71" t="s">
        <v>15</v>
      </c>
      <c r="C50" s="71" t="s">
        <v>54</v>
      </c>
      <c r="D50" s="71" t="s">
        <v>55</v>
      </c>
      <c r="E50" s="71" t="s">
        <v>56</v>
      </c>
      <c r="F50" s="73" t="s">
        <v>50</v>
      </c>
    </row>
    <row r="51" spans="1:7" ht="15.75" thickBot="1" x14ac:dyDescent="0.3">
      <c r="A51" s="52" t="s">
        <v>263</v>
      </c>
      <c r="B51" s="72"/>
      <c r="C51" s="72"/>
      <c r="D51" s="72"/>
      <c r="E51" s="72"/>
      <c r="F51" s="74"/>
    </row>
    <row r="52" spans="1:7" x14ac:dyDescent="0.25">
      <c r="A52" s="53" t="s">
        <v>58</v>
      </c>
      <c r="B52" s="54">
        <v>0.1</v>
      </c>
      <c r="C52" s="55">
        <v>0.3</v>
      </c>
      <c r="D52" s="55">
        <v>0</v>
      </c>
      <c r="E52" s="55">
        <v>0.35</v>
      </c>
      <c r="F52" s="56">
        <v>0.25</v>
      </c>
      <c r="G52" s="57">
        <f>SUM(B52:F52)</f>
        <v>1</v>
      </c>
    </row>
    <row r="53" spans="1:7" ht="15.75" thickBot="1" x14ac:dyDescent="0.3">
      <c r="A53" s="58" t="s">
        <v>57</v>
      </c>
      <c r="B53" s="59"/>
      <c r="C53" s="59"/>
      <c r="D53" s="59"/>
      <c r="E53" s="59"/>
      <c r="F53" s="60"/>
    </row>
    <row r="54" spans="1:7" ht="15.75" thickBot="1" x14ac:dyDescent="0.3"/>
    <row r="55" spans="1:7" ht="15.75" thickBot="1" x14ac:dyDescent="0.3">
      <c r="A55" s="51" t="s">
        <v>184</v>
      </c>
      <c r="B55" s="71" t="s">
        <v>15</v>
      </c>
      <c r="C55" s="71" t="s">
        <v>54</v>
      </c>
      <c r="D55" s="71" t="s">
        <v>55</v>
      </c>
      <c r="E55" s="71" t="s">
        <v>56</v>
      </c>
      <c r="F55" s="73" t="s">
        <v>50</v>
      </c>
    </row>
    <row r="56" spans="1:7" ht="15.75" thickBot="1" x14ac:dyDescent="0.3">
      <c r="A56" s="52" t="s">
        <v>265</v>
      </c>
      <c r="B56" s="72"/>
      <c r="C56" s="72"/>
      <c r="D56" s="72"/>
      <c r="E56" s="72"/>
      <c r="F56" s="74"/>
    </row>
    <row r="57" spans="1:7" x14ac:dyDescent="0.25">
      <c r="A57" s="53" t="s">
        <v>58</v>
      </c>
      <c r="B57" s="54">
        <v>0.01</v>
      </c>
      <c r="C57" s="55">
        <v>0.3</v>
      </c>
      <c r="D57" s="55">
        <v>0</v>
      </c>
      <c r="E57" s="55">
        <v>0.45</v>
      </c>
      <c r="F57" s="56">
        <v>0.24</v>
      </c>
      <c r="G57" s="57">
        <f>SUM(B57:F57)</f>
        <v>1</v>
      </c>
    </row>
    <row r="58" spans="1:7" ht="15.75" thickBot="1" x14ac:dyDescent="0.3">
      <c r="A58" s="58" t="s">
        <v>57</v>
      </c>
      <c r="B58" s="59"/>
      <c r="C58" s="59"/>
      <c r="D58" s="59"/>
      <c r="E58" s="59"/>
      <c r="F58" s="60"/>
    </row>
    <row r="59" spans="1:7" ht="15.75" thickBot="1" x14ac:dyDescent="0.3"/>
    <row r="60" spans="1:7" ht="15.75" thickBot="1" x14ac:dyDescent="0.3">
      <c r="A60" s="51" t="s">
        <v>184</v>
      </c>
      <c r="B60" s="71" t="s">
        <v>15</v>
      </c>
      <c r="C60" s="71" t="s">
        <v>54</v>
      </c>
      <c r="D60" s="71" t="s">
        <v>55</v>
      </c>
      <c r="E60" s="71" t="s">
        <v>56</v>
      </c>
      <c r="F60" s="73" t="s">
        <v>50</v>
      </c>
    </row>
    <row r="61" spans="1:7" ht="15.75" thickBot="1" x14ac:dyDescent="0.3">
      <c r="A61" s="52" t="s">
        <v>301</v>
      </c>
      <c r="B61" s="72"/>
      <c r="C61" s="72"/>
      <c r="D61" s="72"/>
      <c r="E61" s="72"/>
      <c r="F61" s="74"/>
    </row>
    <row r="62" spans="1:7" x14ac:dyDescent="0.25">
      <c r="A62" s="53" t="s">
        <v>58</v>
      </c>
      <c r="B62" s="54">
        <v>0.15</v>
      </c>
      <c r="C62" s="55">
        <v>0.4</v>
      </c>
      <c r="D62" s="55"/>
      <c r="E62" s="55">
        <v>0.3</v>
      </c>
      <c r="F62" s="56">
        <v>0.15</v>
      </c>
      <c r="G62" s="57">
        <f>SUM(B62:F62)</f>
        <v>1</v>
      </c>
    </row>
    <row r="63" spans="1:7" ht="15.75" thickBot="1" x14ac:dyDescent="0.3">
      <c r="A63" s="58" t="s">
        <v>57</v>
      </c>
      <c r="B63" s="59"/>
      <c r="C63" s="59"/>
      <c r="D63" s="59"/>
      <c r="E63" s="59"/>
      <c r="F63" s="60"/>
    </row>
    <row r="64" spans="1:7" ht="15.75" thickBot="1" x14ac:dyDescent="0.3"/>
    <row r="65" spans="1:7" ht="15.75" thickBot="1" x14ac:dyDescent="0.3">
      <c r="A65" s="51" t="s">
        <v>184</v>
      </c>
      <c r="B65" s="71" t="s">
        <v>15</v>
      </c>
      <c r="C65" s="71" t="s">
        <v>54</v>
      </c>
      <c r="D65" s="71" t="s">
        <v>55</v>
      </c>
      <c r="E65" s="71" t="s">
        <v>56</v>
      </c>
      <c r="F65" s="73" t="s">
        <v>50</v>
      </c>
    </row>
    <row r="66" spans="1:7" ht="15.75" thickBot="1" x14ac:dyDescent="0.3">
      <c r="A66" s="52" t="s">
        <v>267</v>
      </c>
      <c r="B66" s="72"/>
      <c r="C66" s="72"/>
      <c r="D66" s="72"/>
      <c r="E66" s="72"/>
      <c r="F66" s="74"/>
    </row>
    <row r="67" spans="1:7" x14ac:dyDescent="0.25">
      <c r="A67" s="53" t="s">
        <v>58</v>
      </c>
      <c r="B67" s="54">
        <v>0.1</v>
      </c>
      <c r="C67" s="55">
        <v>0.2</v>
      </c>
      <c r="D67" s="55">
        <v>0</v>
      </c>
      <c r="E67" s="55">
        <v>0.55000000000000004</v>
      </c>
      <c r="F67" s="56">
        <v>0.15</v>
      </c>
      <c r="G67" s="57">
        <f>SUM(B67:F67)</f>
        <v>1</v>
      </c>
    </row>
    <row r="68" spans="1:7" ht="15.75" thickBot="1" x14ac:dyDescent="0.3">
      <c r="A68" s="58" t="s">
        <v>57</v>
      </c>
      <c r="B68" s="59"/>
      <c r="C68" s="59"/>
      <c r="D68" s="59"/>
      <c r="E68" s="59"/>
      <c r="F68" s="60"/>
    </row>
    <row r="69" spans="1:7" ht="15.75" thickBot="1" x14ac:dyDescent="0.3"/>
    <row r="70" spans="1:7" ht="15.75" thickBot="1" x14ac:dyDescent="0.3">
      <c r="A70" s="51" t="s">
        <v>184</v>
      </c>
      <c r="B70" s="71" t="s">
        <v>15</v>
      </c>
      <c r="C70" s="71" t="s">
        <v>54</v>
      </c>
      <c r="D70" s="71" t="s">
        <v>55</v>
      </c>
      <c r="E70" s="71" t="s">
        <v>56</v>
      </c>
      <c r="F70" s="73" t="s">
        <v>50</v>
      </c>
    </row>
    <row r="71" spans="1:7" ht="15.75" thickBot="1" x14ac:dyDescent="0.3">
      <c r="A71" s="52" t="s">
        <v>269</v>
      </c>
      <c r="B71" s="72"/>
      <c r="C71" s="72"/>
      <c r="D71" s="72"/>
      <c r="E71" s="72"/>
      <c r="F71" s="74"/>
    </row>
    <row r="72" spans="1:7" x14ac:dyDescent="0.25">
      <c r="A72" s="53" t="s">
        <v>58</v>
      </c>
      <c r="B72" s="54">
        <v>0.3</v>
      </c>
      <c r="C72" s="55">
        <v>0.25</v>
      </c>
      <c r="D72" s="55">
        <v>0</v>
      </c>
      <c r="E72" s="55">
        <v>0.2</v>
      </c>
      <c r="F72" s="56">
        <v>0.25</v>
      </c>
      <c r="G72" s="57">
        <f>SUM(B72:F72)</f>
        <v>1</v>
      </c>
    </row>
    <row r="73" spans="1:7" ht="15.75" thickBot="1" x14ac:dyDescent="0.3">
      <c r="A73" s="58" t="s">
        <v>57</v>
      </c>
      <c r="B73" s="59"/>
      <c r="C73" s="59"/>
      <c r="D73" s="59"/>
      <c r="E73" s="59"/>
      <c r="F73" s="60"/>
    </row>
    <row r="74" spans="1:7" s="5" customFormat="1" ht="15.75" thickBot="1" x14ac:dyDescent="0.3"/>
    <row r="75" spans="1:7" ht="15.75" thickBot="1" x14ac:dyDescent="0.3">
      <c r="A75" s="51" t="s">
        <v>184</v>
      </c>
      <c r="B75" s="71" t="s">
        <v>15</v>
      </c>
      <c r="C75" s="71" t="s">
        <v>54</v>
      </c>
      <c r="D75" s="71" t="s">
        <v>55</v>
      </c>
      <c r="E75" s="71" t="s">
        <v>56</v>
      </c>
      <c r="F75" s="73" t="s">
        <v>50</v>
      </c>
    </row>
    <row r="76" spans="1:7" ht="15.75" thickBot="1" x14ac:dyDescent="0.3">
      <c r="A76" s="52" t="s">
        <v>271</v>
      </c>
      <c r="B76" s="72"/>
      <c r="C76" s="72"/>
      <c r="D76" s="72"/>
      <c r="E76" s="72"/>
      <c r="F76" s="74"/>
    </row>
    <row r="77" spans="1:7" x14ac:dyDescent="0.25">
      <c r="A77" s="53" t="s">
        <v>58</v>
      </c>
      <c r="B77" s="54">
        <v>0.15</v>
      </c>
      <c r="C77" s="55">
        <v>0.35</v>
      </c>
      <c r="D77" s="55">
        <v>0</v>
      </c>
      <c r="E77" s="55">
        <v>0.35</v>
      </c>
      <c r="F77" s="56">
        <v>0.15</v>
      </c>
      <c r="G77" s="57">
        <f>SUM(B77:F77)</f>
        <v>1</v>
      </c>
    </row>
    <row r="78" spans="1:7" ht="15.75" thickBot="1" x14ac:dyDescent="0.3">
      <c r="A78" s="58" t="s">
        <v>57</v>
      </c>
      <c r="B78" s="59"/>
      <c r="C78" s="59"/>
      <c r="D78" s="59"/>
      <c r="E78" s="59"/>
      <c r="F78" s="60"/>
    </row>
    <row r="79" spans="1:7" ht="15.75" thickBot="1" x14ac:dyDescent="0.3"/>
    <row r="80" spans="1:7" ht="15.75" thickBot="1" x14ac:dyDescent="0.3">
      <c r="A80" s="51" t="s">
        <v>184</v>
      </c>
      <c r="B80" s="71" t="s">
        <v>15</v>
      </c>
      <c r="C80" s="71" t="s">
        <v>54</v>
      </c>
      <c r="D80" s="71" t="s">
        <v>55</v>
      </c>
      <c r="E80" s="71" t="s">
        <v>56</v>
      </c>
      <c r="F80" s="73" t="s">
        <v>50</v>
      </c>
    </row>
    <row r="81" spans="1:7" ht="15.75" thickBot="1" x14ac:dyDescent="0.3">
      <c r="A81" s="52" t="s">
        <v>273</v>
      </c>
      <c r="B81" s="72"/>
      <c r="C81" s="72"/>
      <c r="D81" s="72"/>
      <c r="E81" s="72"/>
      <c r="F81" s="74"/>
    </row>
    <row r="82" spans="1:7" x14ac:dyDescent="0.25">
      <c r="A82" s="53" t="s">
        <v>58</v>
      </c>
      <c r="B82" s="54">
        <v>0.01</v>
      </c>
      <c r="C82" s="55">
        <v>0.35</v>
      </c>
      <c r="D82" s="55">
        <v>0</v>
      </c>
      <c r="E82" s="55">
        <v>0.6</v>
      </c>
      <c r="F82" s="56">
        <v>0.04</v>
      </c>
      <c r="G82" s="57">
        <f>SUM(B82:F82)</f>
        <v>1</v>
      </c>
    </row>
    <row r="83" spans="1:7" ht="15.75" thickBot="1" x14ac:dyDescent="0.3">
      <c r="A83" s="58" t="s">
        <v>57</v>
      </c>
      <c r="B83" s="59"/>
      <c r="C83" s="59"/>
      <c r="D83" s="59"/>
      <c r="E83" s="59"/>
      <c r="F83" s="60"/>
    </row>
    <row r="84" spans="1:7" ht="15.75" thickBot="1" x14ac:dyDescent="0.3"/>
    <row r="85" spans="1:7" ht="15.75" thickBot="1" x14ac:dyDescent="0.3">
      <c r="A85" s="51" t="s">
        <v>184</v>
      </c>
      <c r="B85" s="71" t="s">
        <v>15</v>
      </c>
      <c r="C85" s="71" t="s">
        <v>54</v>
      </c>
      <c r="D85" s="71" t="s">
        <v>55</v>
      </c>
      <c r="E85" s="71" t="s">
        <v>56</v>
      </c>
      <c r="F85" s="73" t="s">
        <v>50</v>
      </c>
    </row>
    <row r="86" spans="1:7" ht="15.75" thickBot="1" x14ac:dyDescent="0.3">
      <c r="A86" s="52" t="s">
        <v>274</v>
      </c>
      <c r="B86" s="72"/>
      <c r="C86" s="72"/>
      <c r="D86" s="72"/>
      <c r="E86" s="72"/>
      <c r="F86" s="74"/>
    </row>
    <row r="87" spans="1:7" x14ac:dyDescent="0.25">
      <c r="A87" s="53" t="s">
        <v>58</v>
      </c>
      <c r="B87" s="54">
        <v>0.2</v>
      </c>
      <c r="C87" s="55">
        <v>0.25</v>
      </c>
      <c r="D87" s="55">
        <v>0</v>
      </c>
      <c r="E87" s="55">
        <v>0.4</v>
      </c>
      <c r="F87" s="56">
        <v>0.15</v>
      </c>
      <c r="G87" s="57">
        <f>SUM(B87:F87)</f>
        <v>1</v>
      </c>
    </row>
    <row r="88" spans="1:7" ht="15.75" thickBot="1" x14ac:dyDescent="0.3">
      <c r="A88" s="58" t="s">
        <v>57</v>
      </c>
      <c r="B88" s="59"/>
      <c r="C88" s="59"/>
      <c r="D88" s="59"/>
      <c r="E88" s="59"/>
      <c r="F88" s="60"/>
    </row>
    <row r="89" spans="1:7" ht="15.75" thickBot="1" x14ac:dyDescent="0.3"/>
    <row r="90" spans="1:7" ht="15.75" thickBot="1" x14ac:dyDescent="0.3">
      <c r="A90" s="51" t="s">
        <v>184</v>
      </c>
      <c r="B90" s="71" t="s">
        <v>15</v>
      </c>
      <c r="C90" s="71" t="s">
        <v>54</v>
      </c>
      <c r="D90" s="71" t="s">
        <v>55</v>
      </c>
      <c r="E90" s="71" t="s">
        <v>56</v>
      </c>
      <c r="F90" s="73" t="s">
        <v>50</v>
      </c>
    </row>
    <row r="91" spans="1:7" ht="15.75" thickBot="1" x14ac:dyDescent="0.3">
      <c r="A91" s="52" t="s">
        <v>276</v>
      </c>
      <c r="B91" s="72"/>
      <c r="C91" s="72"/>
      <c r="D91" s="72"/>
      <c r="E91" s="72"/>
      <c r="F91" s="74"/>
    </row>
    <row r="92" spans="1:7" x14ac:dyDescent="0.25">
      <c r="A92" s="53" t="s">
        <v>58</v>
      </c>
      <c r="B92" s="54">
        <v>0.01</v>
      </c>
      <c r="C92" s="55">
        <v>0.4</v>
      </c>
      <c r="D92" s="55">
        <v>0</v>
      </c>
      <c r="E92" s="55">
        <v>0.56000000000000005</v>
      </c>
      <c r="F92" s="56">
        <v>0.03</v>
      </c>
      <c r="G92" s="57">
        <f>SUM(B92:F92)</f>
        <v>1</v>
      </c>
    </row>
    <row r="93" spans="1:7" ht="15.75" thickBot="1" x14ac:dyDescent="0.3">
      <c r="A93" s="58" t="s">
        <v>57</v>
      </c>
      <c r="B93" s="59"/>
      <c r="C93" s="59"/>
      <c r="D93" s="59"/>
      <c r="E93" s="59"/>
      <c r="F93" s="60"/>
    </row>
    <row r="94" spans="1:7" ht="15.75" thickBot="1" x14ac:dyDescent="0.3"/>
    <row r="95" spans="1:7" ht="15.75" thickBot="1" x14ac:dyDescent="0.3">
      <c r="A95" s="51" t="s">
        <v>184</v>
      </c>
      <c r="B95" s="71" t="s">
        <v>15</v>
      </c>
      <c r="C95" s="71" t="s">
        <v>54</v>
      </c>
      <c r="D95" s="71" t="s">
        <v>55</v>
      </c>
      <c r="E95" s="71" t="s">
        <v>56</v>
      </c>
      <c r="F95" s="73" t="s">
        <v>50</v>
      </c>
    </row>
    <row r="96" spans="1:7" ht="15.75" thickBot="1" x14ac:dyDescent="0.3">
      <c r="A96" s="52" t="s">
        <v>278</v>
      </c>
      <c r="B96" s="72"/>
      <c r="C96" s="72"/>
      <c r="D96" s="72"/>
      <c r="E96" s="72"/>
      <c r="F96" s="74"/>
    </row>
    <row r="97" spans="1:7" x14ac:dyDescent="0.25">
      <c r="A97" s="53" t="s">
        <v>58</v>
      </c>
      <c r="B97" s="54">
        <v>0.3</v>
      </c>
      <c r="C97" s="55">
        <v>0.1</v>
      </c>
      <c r="D97" s="55">
        <v>0</v>
      </c>
      <c r="E97" s="55">
        <v>0.6</v>
      </c>
      <c r="F97" s="56">
        <v>0</v>
      </c>
      <c r="G97" s="57">
        <f>SUM(B97:F97)</f>
        <v>1</v>
      </c>
    </row>
    <row r="98" spans="1:7" ht="15.75" thickBot="1" x14ac:dyDescent="0.3">
      <c r="A98" s="58" t="s">
        <v>57</v>
      </c>
      <c r="B98" s="59"/>
      <c r="C98" s="59"/>
      <c r="D98" s="59"/>
      <c r="E98" s="59"/>
      <c r="F98" s="60"/>
    </row>
    <row r="99" spans="1:7" ht="15.75" thickBot="1" x14ac:dyDescent="0.3"/>
    <row r="100" spans="1:7" ht="15.75" thickBot="1" x14ac:dyDescent="0.3">
      <c r="A100" s="51" t="s">
        <v>184</v>
      </c>
      <c r="B100" s="71" t="s">
        <v>15</v>
      </c>
      <c r="C100" s="71" t="s">
        <v>54</v>
      </c>
      <c r="D100" s="71" t="s">
        <v>55</v>
      </c>
      <c r="E100" s="71" t="s">
        <v>56</v>
      </c>
      <c r="F100" s="73" t="s">
        <v>50</v>
      </c>
    </row>
    <row r="101" spans="1:7" ht="15.75" thickBot="1" x14ac:dyDescent="0.3">
      <c r="A101" s="52" t="s">
        <v>280</v>
      </c>
      <c r="B101" s="72"/>
      <c r="C101" s="72"/>
      <c r="D101" s="72"/>
      <c r="E101" s="72"/>
      <c r="F101" s="74"/>
    </row>
    <row r="102" spans="1:7" x14ac:dyDescent="0.25">
      <c r="A102" s="53" t="s">
        <v>58</v>
      </c>
      <c r="B102" s="54">
        <v>0.3</v>
      </c>
      <c r="C102" s="55">
        <v>0.4</v>
      </c>
      <c r="D102" s="55">
        <v>0</v>
      </c>
      <c r="E102" s="55">
        <v>0.25</v>
      </c>
      <c r="F102" s="56">
        <v>0.05</v>
      </c>
      <c r="G102" s="57">
        <f>SUM(B102:F102)</f>
        <v>1</v>
      </c>
    </row>
    <row r="103" spans="1:7" ht="15.75" thickBot="1" x14ac:dyDescent="0.3">
      <c r="A103" s="58" t="s">
        <v>57</v>
      </c>
      <c r="B103" s="59"/>
      <c r="C103" s="59"/>
      <c r="D103" s="59"/>
      <c r="E103" s="59"/>
      <c r="F103" s="60"/>
    </row>
    <row r="104" spans="1:7" ht="15.75" thickBot="1" x14ac:dyDescent="0.3"/>
    <row r="105" spans="1:7" ht="15.75" thickBot="1" x14ac:dyDescent="0.3">
      <c r="A105" s="51" t="s">
        <v>184</v>
      </c>
      <c r="B105" s="71" t="s">
        <v>15</v>
      </c>
      <c r="C105" s="71" t="s">
        <v>54</v>
      </c>
      <c r="D105" s="71" t="s">
        <v>55</v>
      </c>
      <c r="E105" s="71" t="s">
        <v>56</v>
      </c>
      <c r="F105" s="73" t="s">
        <v>50</v>
      </c>
    </row>
    <row r="106" spans="1:7" ht="15.75" thickBot="1" x14ac:dyDescent="0.3">
      <c r="A106" s="52" t="s">
        <v>282</v>
      </c>
      <c r="B106" s="72"/>
      <c r="C106" s="72"/>
      <c r="D106" s="72"/>
      <c r="E106" s="72"/>
      <c r="F106" s="74"/>
    </row>
    <row r="107" spans="1:7" x14ac:dyDescent="0.25">
      <c r="A107" s="53" t="s">
        <v>58</v>
      </c>
      <c r="B107" s="54">
        <v>0.25</v>
      </c>
      <c r="C107" s="55">
        <v>0.6</v>
      </c>
      <c r="D107" s="55">
        <v>0</v>
      </c>
      <c r="E107" s="55">
        <v>0.15</v>
      </c>
      <c r="F107" s="56">
        <v>0</v>
      </c>
      <c r="G107" s="57">
        <f t="shared" ref="G107" si="0">SUM(B107:F107)</f>
        <v>1</v>
      </c>
    </row>
    <row r="108" spans="1:7" ht="15.75" thickBot="1" x14ac:dyDescent="0.3">
      <c r="A108" s="58" t="s">
        <v>57</v>
      </c>
      <c r="B108" s="59"/>
      <c r="C108" s="59"/>
      <c r="D108" s="59"/>
      <c r="E108" s="59"/>
      <c r="F108" s="60"/>
    </row>
    <row r="109" spans="1:7" ht="15.75" thickBot="1" x14ac:dyDescent="0.3"/>
    <row r="110" spans="1:7" ht="15.75" thickBot="1" x14ac:dyDescent="0.3">
      <c r="A110" s="51" t="s">
        <v>184</v>
      </c>
      <c r="B110" s="71" t="s">
        <v>15</v>
      </c>
      <c r="C110" s="71" t="s">
        <v>54</v>
      </c>
      <c r="D110" s="71" t="s">
        <v>55</v>
      </c>
      <c r="E110" s="71" t="s">
        <v>56</v>
      </c>
      <c r="F110" s="73" t="s">
        <v>50</v>
      </c>
    </row>
    <row r="111" spans="1:7" ht="15.75" thickBot="1" x14ac:dyDescent="0.3">
      <c r="A111" s="52" t="s">
        <v>284</v>
      </c>
      <c r="B111" s="72"/>
      <c r="C111" s="72"/>
      <c r="D111" s="72"/>
      <c r="E111" s="72"/>
      <c r="F111" s="74"/>
    </row>
    <row r="112" spans="1:7" x14ac:dyDescent="0.25">
      <c r="A112" s="53" t="s">
        <v>58</v>
      </c>
      <c r="B112" s="54">
        <v>0</v>
      </c>
      <c r="C112" s="55">
        <v>0.25</v>
      </c>
      <c r="D112" s="55">
        <v>0</v>
      </c>
      <c r="E112" s="55">
        <v>0.5</v>
      </c>
      <c r="F112" s="56">
        <v>0.25</v>
      </c>
      <c r="G112" s="57">
        <f t="shared" ref="G112" si="1">SUM(B112:F112)</f>
        <v>1</v>
      </c>
    </row>
    <row r="113" spans="1:7" ht="15.75" thickBot="1" x14ac:dyDescent="0.3">
      <c r="A113" s="58" t="s">
        <v>57</v>
      </c>
      <c r="B113" s="59"/>
      <c r="C113" s="59"/>
      <c r="D113" s="59"/>
      <c r="E113" s="59"/>
      <c r="F113" s="60"/>
    </row>
    <row r="114" spans="1:7" ht="15.75" thickBot="1" x14ac:dyDescent="0.3"/>
    <row r="115" spans="1:7" ht="15.75" thickBot="1" x14ac:dyDescent="0.3">
      <c r="A115" s="51" t="s">
        <v>184</v>
      </c>
      <c r="B115" s="71" t="s">
        <v>15</v>
      </c>
      <c r="C115" s="71" t="s">
        <v>54</v>
      </c>
      <c r="D115" s="71" t="s">
        <v>55</v>
      </c>
      <c r="E115" s="71" t="s">
        <v>56</v>
      </c>
      <c r="F115" s="73" t="s">
        <v>50</v>
      </c>
    </row>
    <row r="116" spans="1:7" ht="15.75" thickBot="1" x14ac:dyDescent="0.3">
      <c r="A116" s="52" t="s">
        <v>286</v>
      </c>
      <c r="B116" s="72"/>
      <c r="C116" s="72"/>
      <c r="D116" s="72"/>
      <c r="E116" s="72"/>
      <c r="F116" s="74"/>
    </row>
    <row r="117" spans="1:7" x14ac:dyDescent="0.25">
      <c r="A117" s="53" t="s">
        <v>58</v>
      </c>
      <c r="B117" s="54">
        <v>0.5</v>
      </c>
      <c r="C117" s="55">
        <v>0.45</v>
      </c>
      <c r="D117" s="55">
        <v>0</v>
      </c>
      <c r="E117" s="55">
        <v>0.05</v>
      </c>
      <c r="F117" s="56">
        <v>0</v>
      </c>
      <c r="G117" s="57">
        <f t="shared" ref="G117" si="2">SUM(B117:F117)</f>
        <v>1</v>
      </c>
    </row>
    <row r="118" spans="1:7" ht="15.75" thickBot="1" x14ac:dyDescent="0.3">
      <c r="A118" s="58" t="s">
        <v>57</v>
      </c>
      <c r="B118" s="59"/>
      <c r="C118" s="59"/>
      <c r="D118" s="59"/>
      <c r="E118" s="59"/>
      <c r="F118" s="60"/>
    </row>
    <row r="119" spans="1:7" ht="15.75" thickBot="1" x14ac:dyDescent="0.3"/>
    <row r="120" spans="1:7" ht="15.75" thickBot="1" x14ac:dyDescent="0.3">
      <c r="A120" s="51" t="s">
        <v>184</v>
      </c>
      <c r="B120" s="71" t="s">
        <v>15</v>
      </c>
      <c r="C120" s="71" t="s">
        <v>54</v>
      </c>
      <c r="D120" s="71" t="s">
        <v>55</v>
      </c>
      <c r="E120" s="71" t="s">
        <v>56</v>
      </c>
      <c r="F120" s="73" t="s">
        <v>50</v>
      </c>
    </row>
    <row r="121" spans="1:7" ht="15.75" thickBot="1" x14ac:dyDescent="0.3">
      <c r="A121" s="52" t="s">
        <v>288</v>
      </c>
      <c r="B121" s="72"/>
      <c r="C121" s="72"/>
      <c r="D121" s="72"/>
      <c r="E121" s="72"/>
      <c r="F121" s="74"/>
    </row>
    <row r="122" spans="1:7" x14ac:dyDescent="0.25">
      <c r="A122" s="53" t="s">
        <v>58</v>
      </c>
      <c r="B122" s="54">
        <v>0.35</v>
      </c>
      <c r="C122" s="55">
        <v>0.45</v>
      </c>
      <c r="D122" s="55">
        <v>0</v>
      </c>
      <c r="E122" s="55">
        <v>0.15</v>
      </c>
      <c r="F122" s="56">
        <v>0</v>
      </c>
      <c r="G122" s="57">
        <f t="shared" ref="G122" si="3">SUM(B122:F122)</f>
        <v>0.95000000000000007</v>
      </c>
    </row>
    <row r="123" spans="1:7" ht="15.75" thickBot="1" x14ac:dyDescent="0.3">
      <c r="A123" s="58" t="s">
        <v>57</v>
      </c>
      <c r="B123" s="59"/>
      <c r="C123" s="59"/>
      <c r="D123" s="59"/>
      <c r="E123" s="59"/>
      <c r="F123" s="60"/>
    </row>
    <row r="124" spans="1:7" ht="15.75" thickBot="1" x14ac:dyDescent="0.3"/>
    <row r="125" spans="1:7" ht="15.75" thickBot="1" x14ac:dyDescent="0.3">
      <c r="A125" s="51" t="s">
        <v>184</v>
      </c>
      <c r="B125" s="71" t="s">
        <v>15</v>
      </c>
      <c r="C125" s="71" t="s">
        <v>54</v>
      </c>
      <c r="D125" s="71" t="s">
        <v>55</v>
      </c>
      <c r="E125" s="71" t="s">
        <v>56</v>
      </c>
      <c r="F125" s="73" t="s">
        <v>50</v>
      </c>
    </row>
    <row r="126" spans="1:7" ht="15.75" thickBot="1" x14ac:dyDescent="0.3">
      <c r="A126" s="52" t="s">
        <v>289</v>
      </c>
      <c r="B126" s="72"/>
      <c r="C126" s="72"/>
      <c r="D126" s="72"/>
      <c r="E126" s="72"/>
      <c r="F126" s="74"/>
    </row>
    <row r="127" spans="1:7" x14ac:dyDescent="0.25">
      <c r="A127" s="53" t="s">
        <v>58</v>
      </c>
      <c r="B127" s="54">
        <v>0.25</v>
      </c>
      <c r="C127" s="55">
        <v>0.1</v>
      </c>
      <c r="D127" s="55">
        <v>0</v>
      </c>
      <c r="E127" s="55">
        <v>0.35</v>
      </c>
      <c r="F127" s="56">
        <v>0.3</v>
      </c>
      <c r="G127" s="57">
        <f t="shared" ref="G127" si="4">SUM(B127:F127)</f>
        <v>1</v>
      </c>
    </row>
    <row r="128" spans="1:7" ht="15.75" thickBot="1" x14ac:dyDescent="0.3">
      <c r="A128" s="58" t="s">
        <v>57</v>
      </c>
      <c r="B128" s="59"/>
      <c r="C128" s="59"/>
      <c r="D128" s="59"/>
      <c r="E128" s="59"/>
      <c r="F128" s="60"/>
    </row>
    <row r="129" spans="1:7" ht="15.75" thickBot="1" x14ac:dyDescent="0.3"/>
    <row r="130" spans="1:7" ht="15.75" thickBot="1" x14ac:dyDescent="0.3">
      <c r="A130" s="51" t="s">
        <v>184</v>
      </c>
      <c r="B130" s="71" t="s">
        <v>15</v>
      </c>
      <c r="C130" s="71" t="s">
        <v>54</v>
      </c>
      <c r="D130" s="71" t="s">
        <v>55</v>
      </c>
      <c r="E130" s="71" t="s">
        <v>56</v>
      </c>
      <c r="F130" s="73" t="s">
        <v>50</v>
      </c>
    </row>
    <row r="131" spans="1:7" ht="15.75" thickBot="1" x14ac:dyDescent="0.3">
      <c r="A131" s="52" t="s">
        <v>291</v>
      </c>
      <c r="B131" s="72"/>
      <c r="C131" s="72"/>
      <c r="D131" s="72"/>
      <c r="E131" s="72"/>
      <c r="F131" s="74"/>
    </row>
    <row r="132" spans="1:7" x14ac:dyDescent="0.25">
      <c r="A132" s="53" t="s">
        <v>58</v>
      </c>
      <c r="B132" s="54">
        <v>0.01</v>
      </c>
      <c r="C132" s="55">
        <v>0.24</v>
      </c>
      <c r="D132" s="55">
        <v>0</v>
      </c>
      <c r="E132" s="55">
        <v>0.7</v>
      </c>
      <c r="F132" s="56">
        <v>0.05</v>
      </c>
      <c r="G132" s="57">
        <f t="shared" ref="G132" si="5">SUM(B132:F132)</f>
        <v>1</v>
      </c>
    </row>
    <row r="133" spans="1:7" ht="15.75" thickBot="1" x14ac:dyDescent="0.3">
      <c r="A133" s="58" t="s">
        <v>57</v>
      </c>
      <c r="B133" s="59"/>
      <c r="C133" s="59"/>
      <c r="D133" s="59"/>
      <c r="E133" s="59"/>
      <c r="F133" s="60"/>
    </row>
    <row r="134" spans="1:7" ht="15.75" thickBot="1" x14ac:dyDescent="0.3"/>
    <row r="135" spans="1:7" ht="15.75" thickBot="1" x14ac:dyDescent="0.3">
      <c r="A135" s="51" t="s">
        <v>184</v>
      </c>
      <c r="B135" s="71" t="s">
        <v>15</v>
      </c>
      <c r="C135" s="71" t="s">
        <v>54</v>
      </c>
      <c r="D135" s="71" t="s">
        <v>55</v>
      </c>
      <c r="E135" s="71" t="s">
        <v>56</v>
      </c>
      <c r="F135" s="73" t="s">
        <v>50</v>
      </c>
    </row>
    <row r="136" spans="1:7" ht="15.75" thickBot="1" x14ac:dyDescent="0.3">
      <c r="A136" s="52" t="s">
        <v>293</v>
      </c>
      <c r="B136" s="72"/>
      <c r="C136" s="72"/>
      <c r="D136" s="72"/>
      <c r="E136" s="72"/>
      <c r="F136" s="74"/>
    </row>
    <row r="137" spans="1:7" x14ac:dyDescent="0.25">
      <c r="A137" s="53" t="s">
        <v>58</v>
      </c>
      <c r="B137" s="54">
        <v>0.1</v>
      </c>
      <c r="C137" s="55">
        <v>0.4</v>
      </c>
      <c r="D137" s="55">
        <v>0</v>
      </c>
      <c r="E137" s="55">
        <v>0.4</v>
      </c>
      <c r="F137" s="56">
        <v>0.1</v>
      </c>
      <c r="G137" s="57">
        <f t="shared" ref="G137" si="6">SUM(B137:F137)</f>
        <v>1</v>
      </c>
    </row>
    <row r="138" spans="1:7" ht="15.75" thickBot="1" x14ac:dyDescent="0.3">
      <c r="A138" s="58" t="s">
        <v>57</v>
      </c>
      <c r="B138" s="59"/>
      <c r="C138" s="59"/>
      <c r="D138" s="59"/>
      <c r="E138" s="59"/>
      <c r="F138" s="60"/>
    </row>
  </sheetData>
  <mergeCells count="130">
    <mergeCell ref="B135:B136"/>
    <mergeCell ref="C135:C136"/>
    <mergeCell ref="D135:D136"/>
    <mergeCell ref="E135:E136"/>
    <mergeCell ref="F135:F136"/>
    <mergeCell ref="B130:B131"/>
    <mergeCell ref="C130:C131"/>
    <mergeCell ref="D130:D131"/>
    <mergeCell ref="E130:E131"/>
    <mergeCell ref="F130:F131"/>
    <mergeCell ref="B125:B126"/>
    <mergeCell ref="C125:C126"/>
    <mergeCell ref="D125:D126"/>
    <mergeCell ref="E125:E126"/>
    <mergeCell ref="F125:F126"/>
    <mergeCell ref="B120:B121"/>
    <mergeCell ref="C120:C121"/>
    <mergeCell ref="D120:D121"/>
    <mergeCell ref="E120:E121"/>
    <mergeCell ref="F120:F121"/>
    <mergeCell ref="B115:B116"/>
    <mergeCell ref="C115:C116"/>
    <mergeCell ref="D115:D116"/>
    <mergeCell ref="E115:E116"/>
    <mergeCell ref="F115:F116"/>
    <mergeCell ref="B110:B111"/>
    <mergeCell ref="C110:C111"/>
    <mergeCell ref="D110:D111"/>
    <mergeCell ref="E110:E111"/>
    <mergeCell ref="F110:F111"/>
    <mergeCell ref="B105:B106"/>
    <mergeCell ref="C105:C106"/>
    <mergeCell ref="D105:D106"/>
    <mergeCell ref="E105:E106"/>
    <mergeCell ref="F105:F106"/>
    <mergeCell ref="B100:B101"/>
    <mergeCell ref="C100:C101"/>
    <mergeCell ref="D100:D101"/>
    <mergeCell ref="E100:E101"/>
    <mergeCell ref="F100:F101"/>
    <mergeCell ref="B95:B96"/>
    <mergeCell ref="C95:C96"/>
    <mergeCell ref="D95:D96"/>
    <mergeCell ref="E95:E96"/>
    <mergeCell ref="F95:F96"/>
    <mergeCell ref="F15:F16"/>
    <mergeCell ref="B90:B91"/>
    <mergeCell ref="C90:C91"/>
    <mergeCell ref="D90:D91"/>
    <mergeCell ref="E90:E91"/>
    <mergeCell ref="F90:F91"/>
    <mergeCell ref="B35:B36"/>
    <mergeCell ref="C35:C36"/>
    <mergeCell ref="D35:D36"/>
    <mergeCell ref="E35:E36"/>
    <mergeCell ref="F35:F36"/>
    <mergeCell ref="B30:B31"/>
    <mergeCell ref="C30:C31"/>
    <mergeCell ref="B55:B56"/>
    <mergeCell ref="C55:C56"/>
    <mergeCell ref="D55:D56"/>
    <mergeCell ref="F45:F46"/>
    <mergeCell ref="B40:B41"/>
    <mergeCell ref="C40:C41"/>
    <mergeCell ref="F10:F11"/>
    <mergeCell ref="B25:B26"/>
    <mergeCell ref="C25:C26"/>
    <mergeCell ref="D25:D26"/>
    <mergeCell ref="E25:E26"/>
    <mergeCell ref="F25:F26"/>
    <mergeCell ref="B20:B21"/>
    <mergeCell ref="C20:C21"/>
    <mergeCell ref="D20:D21"/>
    <mergeCell ref="E20:E21"/>
    <mergeCell ref="F20:F21"/>
    <mergeCell ref="B10:B11"/>
    <mergeCell ref="C10:C11"/>
    <mergeCell ref="C15:C16"/>
    <mergeCell ref="D15:D16"/>
    <mergeCell ref="E15:E16"/>
    <mergeCell ref="D10:D11"/>
    <mergeCell ref="E10:E11"/>
    <mergeCell ref="B15:B16"/>
    <mergeCell ref="D40:D41"/>
    <mergeCell ref="E40:E41"/>
    <mergeCell ref="F40:F41"/>
    <mergeCell ref="B45:B46"/>
    <mergeCell ref="C45:C46"/>
    <mergeCell ref="D45:D46"/>
    <mergeCell ref="E45:E46"/>
    <mergeCell ref="D30:D31"/>
    <mergeCell ref="E30:E31"/>
    <mergeCell ref="F30:F31"/>
    <mergeCell ref="E55:E56"/>
    <mergeCell ref="F55:F56"/>
    <mergeCell ref="B50:B51"/>
    <mergeCell ref="C50:C51"/>
    <mergeCell ref="D50:D51"/>
    <mergeCell ref="E50:E51"/>
    <mergeCell ref="F50:F51"/>
    <mergeCell ref="B65:B66"/>
    <mergeCell ref="C65:C66"/>
    <mergeCell ref="D65:D66"/>
    <mergeCell ref="E65:E66"/>
    <mergeCell ref="F65:F66"/>
    <mergeCell ref="B60:B61"/>
    <mergeCell ref="C60:C61"/>
    <mergeCell ref="D60:D61"/>
    <mergeCell ref="E60:E61"/>
    <mergeCell ref="F60:F61"/>
    <mergeCell ref="B75:B76"/>
    <mergeCell ref="C75:C76"/>
    <mergeCell ref="D75:D76"/>
    <mergeCell ref="E75:E76"/>
    <mergeCell ref="F75:F76"/>
    <mergeCell ref="B70:B71"/>
    <mergeCell ref="C70:C71"/>
    <mergeCell ref="D70:D71"/>
    <mergeCell ref="E70:E71"/>
    <mergeCell ref="F70:F71"/>
    <mergeCell ref="B85:B86"/>
    <mergeCell ref="C85:C86"/>
    <mergeCell ref="D85:D86"/>
    <mergeCell ref="E85:E86"/>
    <mergeCell ref="F85:F86"/>
    <mergeCell ref="B80:B81"/>
    <mergeCell ref="C80:C81"/>
    <mergeCell ref="D80:D81"/>
    <mergeCell ref="E80:E81"/>
    <mergeCell ref="F80:F81"/>
  </mergeCells>
  <phoneticPr fontId="15" type="noConversion"/>
  <conditionalFormatting sqref="B6:F6">
    <cfRule type="colorScale" priority="1">
      <colorScale>
        <cfvo type="min"/>
        <cfvo type="max"/>
        <color theme="0"/>
        <color theme="5" tint="-0.249977111117893"/>
      </colorScale>
    </cfRule>
    <cfRule type="colorScale" priority="2">
      <colorScale>
        <cfvo type="min"/>
        <cfvo type="max"/>
        <color rgb="FFFF7128"/>
        <color rgb="FFFFEF9C"/>
      </colorScale>
    </cfRule>
  </conditionalFormatting>
  <pageMargins left="0.7" right="0.7" top="0.75" bottom="0.75" header="0.3" footer="0.3"/>
  <pageSetup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H10"/>
  <sheetViews>
    <sheetView workbookViewId="0">
      <selection activeCell="G4" sqref="G4"/>
    </sheetView>
  </sheetViews>
  <sheetFormatPr defaultRowHeight="15" x14ac:dyDescent="0.25"/>
  <cols>
    <col min="7" max="7" width="13.5703125" customWidth="1"/>
  </cols>
  <sheetData>
    <row r="2" spans="2:8" x14ac:dyDescent="0.25">
      <c r="B2" s="29" t="s">
        <v>44</v>
      </c>
      <c r="C2" s="29" t="s">
        <v>41</v>
      </c>
      <c r="D2" s="29" t="s">
        <v>42</v>
      </c>
      <c r="E2" s="29" t="s">
        <v>49</v>
      </c>
      <c r="F2" s="29" t="s">
        <v>43</v>
      </c>
      <c r="G2" s="26" t="s">
        <v>45</v>
      </c>
    </row>
    <row r="3" spans="2:8" x14ac:dyDescent="0.25">
      <c r="B3">
        <v>3</v>
      </c>
      <c r="C3">
        <v>54</v>
      </c>
      <c r="D3">
        <v>32.46</v>
      </c>
      <c r="E3" t="s">
        <v>46</v>
      </c>
      <c r="F3" s="28">
        <f>D3/60</f>
        <v>0.54100000000000004</v>
      </c>
      <c r="G3" s="28">
        <f>(F3+C3)*IF(E3="W",-1,1)</f>
        <v>54.540999999999997</v>
      </c>
      <c r="H3" t="s">
        <v>46</v>
      </c>
    </row>
    <row r="4" spans="2:8" x14ac:dyDescent="0.25">
      <c r="C4">
        <v>0</v>
      </c>
      <c r="D4">
        <v>43.72</v>
      </c>
      <c r="E4" t="s">
        <v>47</v>
      </c>
      <c r="F4" s="28">
        <f>D4/60</f>
        <v>0.72866666666666668</v>
      </c>
      <c r="G4" s="28">
        <f t="shared" ref="G4:G10" si="0">(F4+C4)*IF(E4="W",-1,1)</f>
        <v>-0.72866666666666668</v>
      </c>
      <c r="H4" t="s">
        <v>48</v>
      </c>
    </row>
    <row r="5" spans="2:8" x14ac:dyDescent="0.25">
      <c r="F5" s="28"/>
      <c r="G5" s="28"/>
    </row>
    <row r="6" spans="2:8" x14ac:dyDescent="0.25">
      <c r="B6">
        <v>4</v>
      </c>
      <c r="C6">
        <v>54</v>
      </c>
      <c r="D6">
        <v>32.14</v>
      </c>
      <c r="E6" t="s">
        <v>46</v>
      </c>
      <c r="F6" s="28">
        <f>D6/60</f>
        <v>0.53566666666666662</v>
      </c>
      <c r="G6" s="28">
        <f t="shared" si="0"/>
        <v>54.535666666666664</v>
      </c>
      <c r="H6" t="s">
        <v>46</v>
      </c>
    </row>
    <row r="7" spans="2:8" x14ac:dyDescent="0.25">
      <c r="C7">
        <v>0</v>
      </c>
      <c r="D7" s="27">
        <v>43.77</v>
      </c>
      <c r="E7" t="s">
        <v>47</v>
      </c>
      <c r="F7" s="28">
        <f>D7/60</f>
        <v>0.72950000000000004</v>
      </c>
      <c r="G7" s="28">
        <f t="shared" si="0"/>
        <v>-0.72950000000000004</v>
      </c>
      <c r="H7" t="s">
        <v>48</v>
      </c>
    </row>
    <row r="8" spans="2:8" x14ac:dyDescent="0.25">
      <c r="F8" s="28"/>
      <c r="G8" s="28"/>
    </row>
    <row r="9" spans="2:8" x14ac:dyDescent="0.25">
      <c r="B9">
        <v>5</v>
      </c>
      <c r="C9">
        <v>54</v>
      </c>
      <c r="D9">
        <v>32.799999999999997</v>
      </c>
      <c r="E9" t="s">
        <v>46</v>
      </c>
      <c r="F9" s="28">
        <f>D9/60</f>
        <v>0.54666666666666663</v>
      </c>
      <c r="G9" s="28">
        <f t="shared" si="0"/>
        <v>54.546666666666667</v>
      </c>
      <c r="H9" t="s">
        <v>46</v>
      </c>
    </row>
    <row r="10" spans="2:8" x14ac:dyDescent="0.25">
      <c r="C10">
        <v>0</v>
      </c>
      <c r="D10">
        <v>44.06</v>
      </c>
      <c r="E10" t="s">
        <v>47</v>
      </c>
      <c r="F10" s="28">
        <f>D10/60</f>
        <v>0.73433333333333339</v>
      </c>
      <c r="G10" s="28">
        <f t="shared" si="0"/>
        <v>-0.73433333333333339</v>
      </c>
      <c r="H10" t="s">
        <v>48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5"/>
  <sheetViews>
    <sheetView zoomScaleNormal="100" workbookViewId="0">
      <pane ySplit="1" topLeftCell="A2" activePane="bottomLeft" state="frozen"/>
      <selection pane="bottomLeft" activeCell="H9" sqref="H8:R9"/>
    </sheetView>
  </sheetViews>
  <sheetFormatPr defaultColWidth="9.140625" defaultRowHeight="15" x14ac:dyDescent="0.25"/>
  <cols>
    <col min="1" max="1" width="9.5703125" style="2" customWidth="1"/>
    <col min="2" max="2" width="11.5703125" style="2" bestFit="1" customWidth="1"/>
    <col min="3" max="3" width="9.140625" style="2"/>
    <col min="4" max="4" width="9.5703125" style="2" customWidth="1"/>
    <col min="5" max="5" width="11.7109375" style="2" customWidth="1"/>
    <col min="6" max="6" width="14.140625" style="2" customWidth="1"/>
    <col min="7" max="7" width="17" style="2" bestFit="1" customWidth="1"/>
    <col min="8" max="8" width="10.85546875" style="2" customWidth="1"/>
    <col min="9" max="9" width="12.140625" style="2" customWidth="1"/>
    <col min="10" max="10" width="14.140625" style="2" customWidth="1"/>
    <col min="11" max="11" width="12.7109375" style="2" customWidth="1"/>
    <col min="12" max="12" width="10.7109375" style="2" customWidth="1"/>
    <col min="13" max="13" width="18.42578125" style="2" customWidth="1"/>
    <col min="14" max="14" width="12.7109375" style="2" customWidth="1"/>
    <col min="15" max="15" width="11.140625" style="2" customWidth="1"/>
    <col min="16" max="16" width="18.140625" style="2" customWidth="1"/>
    <col min="17" max="17" width="33.5703125" style="2" customWidth="1"/>
    <col min="18" max="16384" width="9.140625" style="2"/>
  </cols>
  <sheetData>
    <row r="1" spans="1:17" s="1" customFormat="1" ht="130.5" customHeight="1" x14ac:dyDescent="0.25">
      <c r="A1" s="3" t="s">
        <v>3</v>
      </c>
      <c r="B1" s="4" t="s">
        <v>0</v>
      </c>
      <c r="C1" s="3" t="s">
        <v>25</v>
      </c>
      <c r="D1" s="3" t="s">
        <v>22</v>
      </c>
      <c r="E1" s="3" t="s">
        <v>23</v>
      </c>
      <c r="F1" s="3" t="s">
        <v>1</v>
      </c>
      <c r="G1" s="3" t="s">
        <v>4</v>
      </c>
      <c r="H1" s="3" t="s">
        <v>30</v>
      </c>
      <c r="I1" s="3" t="s">
        <v>27</v>
      </c>
      <c r="J1" s="3" t="s">
        <v>8</v>
      </c>
      <c r="K1" s="3" t="s">
        <v>9</v>
      </c>
      <c r="L1" s="3" t="s">
        <v>26</v>
      </c>
      <c r="M1" s="3" t="s">
        <v>5</v>
      </c>
      <c r="N1" s="3" t="s">
        <v>29</v>
      </c>
      <c r="O1" s="3" t="s">
        <v>6</v>
      </c>
      <c r="P1" s="3" t="s">
        <v>7</v>
      </c>
      <c r="Q1" s="3" t="s">
        <v>2</v>
      </c>
    </row>
    <row r="2" spans="1:17" x14ac:dyDescent="0.25">
      <c r="A2" s="13">
        <v>1</v>
      </c>
      <c r="B2" s="14">
        <v>41771</v>
      </c>
      <c r="C2" s="15">
        <v>0.51041666666666663</v>
      </c>
      <c r="D2" s="16">
        <v>50.58</v>
      </c>
      <c r="E2" s="16">
        <v>-2</v>
      </c>
      <c r="F2" s="13" t="s">
        <v>10</v>
      </c>
      <c r="G2" s="13" t="s">
        <v>15</v>
      </c>
      <c r="H2" s="13">
        <v>15</v>
      </c>
      <c r="I2" s="13">
        <v>3</v>
      </c>
      <c r="J2" s="13" t="s">
        <v>24</v>
      </c>
      <c r="K2" s="13">
        <v>2</v>
      </c>
      <c r="L2" s="13">
        <v>1</v>
      </c>
      <c r="M2" s="13" t="s">
        <v>17</v>
      </c>
      <c r="N2" s="13" t="s">
        <v>31</v>
      </c>
      <c r="O2" s="13" t="s">
        <v>28</v>
      </c>
      <c r="P2" s="13" t="s">
        <v>18</v>
      </c>
      <c r="Q2" s="12" t="s">
        <v>19</v>
      </c>
    </row>
    <row r="3" spans="1:17" x14ac:dyDescent="0.25">
      <c r="A3" s="13">
        <v>2</v>
      </c>
      <c r="B3" s="14">
        <v>41772</v>
      </c>
      <c r="C3" s="15">
        <v>0.42222222222222222</v>
      </c>
      <c r="D3" s="16">
        <v>50.57</v>
      </c>
      <c r="E3" s="16">
        <v>-2.1</v>
      </c>
      <c r="F3" s="13" t="s">
        <v>11</v>
      </c>
      <c r="G3" s="13" t="s">
        <v>14</v>
      </c>
      <c r="H3" s="13">
        <v>18</v>
      </c>
      <c r="I3" s="13">
        <v>3</v>
      </c>
      <c r="J3" s="13" t="s">
        <v>24</v>
      </c>
      <c r="K3" s="13">
        <v>2</v>
      </c>
      <c r="L3" s="13">
        <v>3</v>
      </c>
      <c r="M3" s="13" t="s">
        <v>17</v>
      </c>
      <c r="N3" s="13" t="s">
        <v>31</v>
      </c>
      <c r="O3" s="13" t="s">
        <v>28</v>
      </c>
      <c r="P3" s="13" t="s">
        <v>18</v>
      </c>
      <c r="Q3" s="12" t="s">
        <v>20</v>
      </c>
    </row>
    <row r="4" spans="1:17" x14ac:dyDescent="0.25">
      <c r="A4" s="13">
        <v>3</v>
      </c>
      <c r="B4" s="14">
        <v>41773</v>
      </c>
      <c r="C4" s="15">
        <v>0.62847222222222221</v>
      </c>
      <c r="D4" s="16">
        <v>50.56</v>
      </c>
      <c r="E4" s="16">
        <v>-2.2000000000000002</v>
      </c>
      <c r="F4" s="13" t="s">
        <v>12</v>
      </c>
      <c r="G4" s="13" t="s">
        <v>15</v>
      </c>
      <c r="H4" s="13">
        <v>24</v>
      </c>
      <c r="I4" s="13">
        <v>3</v>
      </c>
      <c r="J4" s="13" t="s">
        <v>24</v>
      </c>
      <c r="K4" s="13">
        <v>2</v>
      </c>
      <c r="L4" s="13">
        <v>1</v>
      </c>
      <c r="M4" s="13" t="s">
        <v>17</v>
      </c>
      <c r="N4" s="13" t="s">
        <v>31</v>
      </c>
      <c r="O4" s="13" t="s">
        <v>28</v>
      </c>
      <c r="P4" s="13" t="s">
        <v>18</v>
      </c>
      <c r="Q4" s="12" t="s">
        <v>15</v>
      </c>
    </row>
    <row r="5" spans="1:17" x14ac:dyDescent="0.25">
      <c r="A5" s="13">
        <v>4</v>
      </c>
      <c r="B5" s="14">
        <v>41774</v>
      </c>
      <c r="C5" s="15">
        <v>0.39583333333333331</v>
      </c>
      <c r="D5" s="16">
        <v>50.55</v>
      </c>
      <c r="E5" s="16">
        <v>-2.2999999999999998</v>
      </c>
      <c r="F5" s="13" t="s">
        <v>13</v>
      </c>
      <c r="G5" s="13" t="s">
        <v>16</v>
      </c>
      <c r="H5" s="13">
        <v>20</v>
      </c>
      <c r="I5" s="13">
        <v>3</v>
      </c>
      <c r="J5" s="13" t="s">
        <v>24</v>
      </c>
      <c r="K5" s="13">
        <v>2</v>
      </c>
      <c r="L5" s="13">
        <v>1</v>
      </c>
      <c r="M5" s="13" t="s">
        <v>17</v>
      </c>
      <c r="N5" s="13" t="s">
        <v>31</v>
      </c>
      <c r="O5" s="13" t="s">
        <v>28</v>
      </c>
      <c r="P5" s="13" t="s">
        <v>18</v>
      </c>
      <c r="Q5" s="12" t="s">
        <v>21</v>
      </c>
    </row>
  </sheetData>
  <pageMargins left="0.7" right="0.7" top="0.75" bottom="0.75" header="0.3" footer="0.3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L1:X26"/>
  <sheetViews>
    <sheetView topLeftCell="C1" workbookViewId="0">
      <selection activeCell="H35" sqref="H35"/>
    </sheetView>
  </sheetViews>
  <sheetFormatPr defaultColWidth="9.140625" defaultRowHeight="15" x14ac:dyDescent="0.25"/>
  <cols>
    <col min="1" max="13" width="9.140625" style="5"/>
    <col min="14" max="14" width="14.5703125" style="5" customWidth="1"/>
    <col min="15" max="15" width="9.140625" style="5"/>
    <col min="16" max="16" width="15.42578125" style="5" customWidth="1"/>
    <col min="17" max="20" width="9.140625" style="5"/>
    <col min="21" max="21" width="20.42578125" style="5" bestFit="1" customWidth="1"/>
    <col min="22" max="16384" width="9.140625" style="5"/>
  </cols>
  <sheetData>
    <row r="1" spans="12:24" x14ac:dyDescent="0.25">
      <c r="T1" s="6"/>
      <c r="U1" s="6"/>
      <c r="V1" s="6"/>
      <c r="W1" s="6"/>
      <c r="X1" s="6"/>
    </row>
    <row r="2" spans="12:24" x14ac:dyDescent="0.25">
      <c r="L2" s="7"/>
      <c r="M2" s="7"/>
      <c r="N2" s="7"/>
      <c r="O2" s="7"/>
      <c r="P2" s="7"/>
      <c r="Q2" s="7"/>
      <c r="R2" s="7"/>
      <c r="T2" s="6"/>
      <c r="U2" s="8"/>
      <c r="V2" s="6"/>
      <c r="W2" s="6"/>
      <c r="X2" s="6"/>
    </row>
    <row r="3" spans="12:24" x14ac:dyDescent="0.25">
      <c r="L3" s="9"/>
      <c r="M3" s="10"/>
      <c r="N3" s="9"/>
      <c r="O3" s="9"/>
      <c r="P3" s="10"/>
      <c r="Q3" s="10"/>
      <c r="R3" s="10"/>
      <c r="T3" s="6"/>
      <c r="U3" s="11"/>
      <c r="V3" s="6"/>
      <c r="W3" s="6"/>
      <c r="X3" s="6"/>
    </row>
    <row r="4" spans="12:24" x14ac:dyDescent="0.25">
      <c r="L4" s="9"/>
      <c r="M4" s="10"/>
      <c r="N4" s="10"/>
      <c r="O4" s="10"/>
      <c r="P4" s="10"/>
      <c r="Q4" s="10"/>
      <c r="R4" s="9"/>
      <c r="T4" s="6"/>
      <c r="U4" s="11"/>
      <c r="V4" s="6"/>
      <c r="W4" s="6"/>
      <c r="X4" s="6"/>
    </row>
    <row r="5" spans="12:24" x14ac:dyDescent="0.25">
      <c r="L5" s="9"/>
      <c r="M5" s="10"/>
      <c r="N5" s="9"/>
      <c r="O5" s="10"/>
      <c r="P5" s="10"/>
      <c r="Q5" s="10"/>
      <c r="R5" s="9"/>
      <c r="T5" s="6"/>
      <c r="U5" s="11"/>
      <c r="V5" s="6"/>
      <c r="W5" s="6"/>
      <c r="X5" s="6"/>
    </row>
    <row r="6" spans="12:24" x14ac:dyDescent="0.25">
      <c r="L6" s="9"/>
      <c r="M6" s="10"/>
      <c r="N6" s="9"/>
      <c r="O6" s="10"/>
      <c r="P6" s="10"/>
      <c r="Q6" s="10"/>
      <c r="R6" s="9"/>
      <c r="T6" s="6"/>
      <c r="U6" s="11"/>
      <c r="V6" s="6"/>
      <c r="W6" s="6"/>
      <c r="X6" s="6"/>
    </row>
    <row r="7" spans="12:24" x14ac:dyDescent="0.25">
      <c r="L7" s="9"/>
      <c r="M7" s="10"/>
      <c r="N7" s="9"/>
      <c r="O7" s="10"/>
      <c r="P7" s="10"/>
      <c r="Q7" s="10"/>
      <c r="R7" s="9"/>
      <c r="T7" s="6"/>
      <c r="U7" s="11"/>
      <c r="V7" s="6"/>
      <c r="W7" s="6"/>
      <c r="X7" s="6"/>
    </row>
    <row r="8" spans="12:24" x14ac:dyDescent="0.25">
      <c r="L8" s="9"/>
      <c r="M8" s="10"/>
      <c r="N8" s="9"/>
      <c r="O8" s="10"/>
      <c r="P8" s="10"/>
      <c r="Q8" s="10"/>
      <c r="R8" s="9"/>
      <c r="T8" s="6"/>
      <c r="U8" s="11"/>
      <c r="V8" s="6"/>
      <c r="W8" s="6"/>
      <c r="X8" s="6"/>
    </row>
    <row r="9" spans="12:24" x14ac:dyDescent="0.25">
      <c r="L9" s="9"/>
      <c r="M9" s="10"/>
      <c r="N9" s="9"/>
      <c r="O9" s="10"/>
      <c r="P9" s="10"/>
      <c r="Q9" s="10"/>
      <c r="R9" s="9"/>
      <c r="T9" s="6"/>
      <c r="U9" s="11"/>
      <c r="V9" s="6"/>
      <c r="W9" s="6"/>
      <c r="X9" s="6"/>
    </row>
    <row r="10" spans="12:24" x14ac:dyDescent="0.25">
      <c r="L10" s="9"/>
      <c r="M10" s="10"/>
      <c r="N10" s="6"/>
      <c r="O10" s="6"/>
      <c r="P10" s="10"/>
      <c r="Q10" s="10"/>
      <c r="R10" s="9"/>
      <c r="T10" s="6"/>
      <c r="U10" s="11"/>
      <c r="V10" s="6"/>
      <c r="W10" s="6"/>
      <c r="X10" s="6"/>
    </row>
    <row r="11" spans="12:24" x14ac:dyDescent="0.25">
      <c r="L11" s="9"/>
      <c r="M11" s="10"/>
      <c r="N11" s="9"/>
      <c r="O11" s="10"/>
      <c r="P11" s="10"/>
      <c r="Q11" s="10"/>
      <c r="R11" s="9"/>
      <c r="T11" s="6"/>
      <c r="U11" s="11"/>
      <c r="V11" s="6"/>
      <c r="W11" s="6"/>
      <c r="X11" s="6"/>
    </row>
    <row r="12" spans="12:24" x14ac:dyDescent="0.25">
      <c r="L12" s="9"/>
      <c r="M12" s="10"/>
      <c r="N12" s="9"/>
      <c r="O12" s="10"/>
      <c r="P12" s="6"/>
      <c r="Q12" s="6"/>
      <c r="R12" s="9"/>
      <c r="T12" s="6"/>
      <c r="U12" s="11"/>
      <c r="V12" s="6"/>
      <c r="W12" s="6"/>
      <c r="X12" s="6"/>
    </row>
    <row r="13" spans="12:24" x14ac:dyDescent="0.25">
      <c r="L13" s="9"/>
      <c r="M13" s="10"/>
      <c r="N13" s="9"/>
      <c r="O13" s="10"/>
      <c r="P13" s="6"/>
      <c r="Q13" s="6"/>
      <c r="R13" s="9"/>
      <c r="T13" s="6"/>
      <c r="U13" s="11"/>
      <c r="V13" s="6"/>
      <c r="W13" s="6"/>
      <c r="X13" s="6"/>
    </row>
    <row r="14" spans="12:24" x14ac:dyDescent="0.25">
      <c r="L14" s="9"/>
      <c r="M14" s="10"/>
      <c r="N14" s="9"/>
      <c r="O14" s="10"/>
      <c r="P14" s="6"/>
      <c r="Q14" s="6"/>
      <c r="R14" s="9"/>
      <c r="T14" s="6"/>
      <c r="U14" s="11"/>
      <c r="V14" s="6"/>
      <c r="W14" s="6"/>
      <c r="X14" s="6"/>
    </row>
    <row r="15" spans="12:24" x14ac:dyDescent="0.25">
      <c r="L15" s="10"/>
      <c r="M15" s="10"/>
      <c r="N15" s="9"/>
      <c r="O15" s="10"/>
      <c r="P15" s="10"/>
      <c r="Q15" s="10"/>
      <c r="R15" s="9"/>
      <c r="T15" s="6"/>
      <c r="U15" s="11"/>
      <c r="V15" s="6"/>
      <c r="W15" s="6"/>
      <c r="X15" s="6"/>
    </row>
    <row r="16" spans="12:24" x14ac:dyDescent="0.25">
      <c r="L16" s="9"/>
      <c r="M16" s="10"/>
      <c r="N16" s="9"/>
      <c r="O16" s="10"/>
      <c r="P16" s="10"/>
      <c r="Q16" s="10"/>
      <c r="R16" s="9"/>
      <c r="T16" s="6"/>
      <c r="U16" s="6"/>
      <c r="V16" s="6"/>
      <c r="W16" s="6"/>
      <c r="X16" s="6"/>
    </row>
    <row r="17" spans="12:24" x14ac:dyDescent="0.25">
      <c r="L17" s="9"/>
      <c r="M17" s="9"/>
      <c r="N17" s="9"/>
      <c r="O17" s="10"/>
      <c r="P17" s="10"/>
      <c r="Q17" s="10"/>
      <c r="R17" s="9"/>
      <c r="T17" s="6"/>
      <c r="U17" s="6"/>
      <c r="V17" s="6"/>
      <c r="W17" s="6"/>
      <c r="X17" s="6"/>
    </row>
    <row r="18" spans="12:24" x14ac:dyDescent="0.25">
      <c r="L18" s="9"/>
      <c r="M18" s="9"/>
      <c r="N18" s="6"/>
      <c r="O18" s="6"/>
      <c r="P18" s="10"/>
      <c r="Q18" s="10"/>
      <c r="R18" s="9"/>
      <c r="T18" s="6"/>
      <c r="U18" s="6"/>
      <c r="V18" s="6"/>
      <c r="W18" s="6"/>
      <c r="X18" s="6"/>
    </row>
    <row r="19" spans="12:24" x14ac:dyDescent="0.25">
      <c r="L19" s="9"/>
      <c r="M19" s="9"/>
      <c r="N19" s="6"/>
      <c r="O19" s="6"/>
      <c r="P19" s="10"/>
      <c r="Q19" s="10"/>
      <c r="R19" s="9"/>
      <c r="T19" s="6"/>
      <c r="U19" s="6"/>
      <c r="V19" s="6"/>
      <c r="W19" s="6"/>
      <c r="X19" s="6"/>
    </row>
    <row r="20" spans="12:24" ht="15" customHeight="1" x14ac:dyDescent="0.25">
      <c r="L20" s="9"/>
      <c r="M20" s="9"/>
      <c r="N20" s="6"/>
      <c r="O20" s="6"/>
      <c r="P20" s="10"/>
      <c r="Q20" s="10"/>
      <c r="R20" s="9"/>
      <c r="T20" s="6"/>
      <c r="U20" s="6"/>
      <c r="V20" s="6"/>
      <c r="W20" s="6"/>
      <c r="X20" s="6"/>
    </row>
    <row r="21" spans="12:24" x14ac:dyDescent="0.25">
      <c r="L21" s="9"/>
      <c r="M21" s="9"/>
      <c r="N21" s="9"/>
      <c r="O21" s="10"/>
      <c r="P21" s="10"/>
      <c r="Q21" s="10"/>
      <c r="R21" s="9"/>
      <c r="T21" s="6"/>
      <c r="U21" s="6"/>
      <c r="V21" s="6"/>
      <c r="W21" s="6"/>
      <c r="X21" s="6"/>
    </row>
    <row r="22" spans="12:24" x14ac:dyDescent="0.25">
      <c r="L22" s="9"/>
      <c r="M22" s="9"/>
      <c r="N22" s="9"/>
      <c r="O22" s="10"/>
      <c r="P22" s="10"/>
      <c r="Q22" s="10"/>
      <c r="R22" s="9"/>
    </row>
    <row r="23" spans="12:24" x14ac:dyDescent="0.25">
      <c r="L23" s="9"/>
      <c r="M23" s="9"/>
      <c r="N23" s="9"/>
      <c r="O23" s="10"/>
      <c r="P23" s="10"/>
      <c r="Q23" s="10"/>
      <c r="R23" s="9"/>
    </row>
    <row r="24" spans="12:24" x14ac:dyDescent="0.25">
      <c r="L24" s="9"/>
      <c r="M24" s="9"/>
      <c r="N24" s="9"/>
      <c r="O24" s="10"/>
      <c r="P24" s="10"/>
      <c r="Q24" s="10"/>
      <c r="R24" s="9"/>
    </row>
    <row r="25" spans="12:24" x14ac:dyDescent="0.25">
      <c r="L25" s="9"/>
      <c r="M25" s="9"/>
      <c r="N25" s="9"/>
      <c r="O25" s="10"/>
      <c r="P25" s="10"/>
      <c r="Q25" s="10"/>
      <c r="R25" s="9"/>
    </row>
    <row r="26" spans="12:24" x14ac:dyDescent="0.25">
      <c r="L26" s="9"/>
      <c r="M26" s="9"/>
      <c r="N26" s="9"/>
      <c r="O26" s="10"/>
      <c r="P26" s="10"/>
      <c r="Q26" s="10"/>
      <c r="R26" s="9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HI1678</vt:lpstr>
      <vt:lpstr>HI1543 2017 Clinton</vt:lpstr>
      <vt:lpstr>Fraction tool</vt:lpstr>
      <vt:lpstr>Position conv.</vt:lpstr>
      <vt:lpstr>HIxxxx</vt:lpstr>
      <vt:lpstr>Information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Bob</dc:creator>
  <cp:lastModifiedBy>Katarina Bergman Lyck</cp:lastModifiedBy>
  <dcterms:created xsi:type="dcterms:W3CDTF">2014-08-31T13:54:51Z</dcterms:created>
  <dcterms:modified xsi:type="dcterms:W3CDTF">2020-07-08T06:18:10Z</dcterms:modified>
</cp:coreProperties>
</file>