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lintonab.sharepoint.com/sites/2024_MCA_Lot3/Delade dokument/General/3-Project/Project_Specification/8-Coordinates/Seabed_samples/"/>
    </mc:Choice>
  </mc:AlternateContent>
  <xr:revisionPtr revIDLastSave="0" documentId="8_{7E851B5C-3698-4247-AE8D-63EA88B25CE5}" xr6:coauthVersionLast="47" xr6:coauthVersionMax="47" xr10:uidLastSave="{00000000-0000-0000-0000-000000000000}"/>
  <bookViews>
    <workbookView minimized="1" xWindow="1320" yWindow="2715" windowWidth="27360" windowHeight="26790" xr2:uid="{CAA84A01-6AA5-438A-B893-5F24D2DA07FF}"/>
  </bookViews>
  <sheets>
    <sheet name="HI1860" sheetId="1" r:id="rId1"/>
    <sheet name="Fraction tool" sheetId="2" r:id="rId2"/>
    <sheet name="Position conv." sheetId="3" r:id="rId3"/>
    <sheet name="Informatio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1" l="1"/>
  <c r="G50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A200" i="2"/>
  <c r="A196" i="2"/>
  <c r="A192" i="2"/>
  <c r="A188" i="2"/>
  <c r="A184" i="2"/>
  <c r="A180" i="2"/>
  <c r="A176" i="2"/>
  <c r="A172" i="2"/>
  <c r="A168" i="2"/>
  <c r="A164" i="2"/>
  <c r="A160" i="2"/>
  <c r="A156" i="2"/>
  <c r="A152" i="2"/>
  <c r="A148" i="2"/>
  <c r="A144" i="2"/>
  <c r="A140" i="2"/>
  <c r="A136" i="2"/>
  <c r="A132" i="2"/>
  <c r="A128" i="2"/>
  <c r="A124" i="2"/>
  <c r="A120" i="2"/>
  <c r="A116" i="2"/>
  <c r="A112" i="2"/>
  <c r="A108" i="2"/>
  <c r="A104" i="2"/>
  <c r="A100" i="2"/>
  <c r="A96" i="2"/>
  <c r="A92" i="2"/>
  <c r="A88" i="2"/>
  <c r="A84" i="2"/>
  <c r="A80" i="2"/>
  <c r="A76" i="2"/>
  <c r="A72" i="2"/>
  <c r="A68" i="2"/>
  <c r="A64" i="2"/>
  <c r="A60" i="2"/>
  <c r="A56" i="2"/>
  <c r="A52" i="2"/>
  <c r="A48" i="2"/>
  <c r="A44" i="2"/>
  <c r="A40" i="2"/>
  <c r="A36" i="2"/>
  <c r="A32" i="2"/>
  <c r="A28" i="2"/>
  <c r="A24" i="2"/>
  <c r="A20" i="2"/>
  <c r="A16" i="2"/>
  <c r="A12" i="2"/>
  <c r="A8" i="2"/>
  <c r="A4" i="2"/>
  <c r="G201" i="2"/>
  <c r="I201" i="2" s="1"/>
  <c r="G197" i="2"/>
  <c r="I197" i="2" s="1"/>
  <c r="G193" i="2"/>
  <c r="I193" i="2" s="1"/>
  <c r="G189" i="2"/>
  <c r="I189" i="2" s="1"/>
  <c r="G185" i="2"/>
  <c r="I185" i="2" s="1"/>
  <c r="G181" i="2"/>
  <c r="H181" i="2" s="1"/>
  <c r="G177" i="2"/>
  <c r="I177" i="2" s="1"/>
  <c r="G173" i="2"/>
  <c r="I173" i="2" s="1"/>
  <c r="G169" i="2"/>
  <c r="I169" i="2" s="1"/>
  <c r="G165" i="2"/>
  <c r="I165" i="2" s="1"/>
  <c r="G161" i="2"/>
  <c r="H161" i="2" s="1"/>
  <c r="G157" i="2"/>
  <c r="I157" i="2" s="1"/>
  <c r="G153" i="2"/>
  <c r="I153" i="2" s="1"/>
  <c r="G149" i="2"/>
  <c r="I149" i="2" s="1"/>
  <c r="G145" i="2"/>
  <c r="I145" i="2" s="1"/>
  <c r="G141" i="2"/>
  <c r="H141" i="2" s="1"/>
  <c r="G137" i="2"/>
  <c r="I137" i="2" s="1"/>
  <c r="G133" i="2"/>
  <c r="I133" i="2" s="1"/>
  <c r="G129" i="2"/>
  <c r="I129" i="2" s="1"/>
  <c r="G125" i="2"/>
  <c r="I125" i="2" s="1"/>
  <c r="G121" i="2"/>
  <c r="I121" i="2" s="1"/>
  <c r="G117" i="2"/>
  <c r="H117" i="2" s="1"/>
  <c r="G113" i="2"/>
  <c r="I113" i="2" s="1"/>
  <c r="G109" i="2"/>
  <c r="I109" i="2" s="1"/>
  <c r="G105" i="2"/>
  <c r="I105" i="2" s="1"/>
  <c r="G101" i="2"/>
  <c r="I101" i="2" s="1"/>
  <c r="G97" i="2"/>
  <c r="I97" i="2" s="1"/>
  <c r="G93" i="2"/>
  <c r="H93" i="2" s="1"/>
  <c r="G89" i="2"/>
  <c r="H89" i="2" s="1"/>
  <c r="G85" i="2"/>
  <c r="I85" i="2" s="1"/>
  <c r="G81" i="2"/>
  <c r="I81" i="2" s="1"/>
  <c r="G77" i="2"/>
  <c r="I77" i="2" s="1"/>
  <c r="G73" i="2"/>
  <c r="I73" i="2" s="1"/>
  <c r="G69" i="2"/>
  <c r="H69" i="2" s="1"/>
  <c r="G65" i="2"/>
  <c r="I65" i="2" s="1"/>
  <c r="G61" i="2"/>
  <c r="H61" i="2" s="1"/>
  <c r="G57" i="2"/>
  <c r="I57" i="2" s="1"/>
  <c r="G53" i="2"/>
  <c r="I53" i="2" s="1"/>
  <c r="G49" i="2"/>
  <c r="I49" i="2" s="1"/>
  <c r="G45" i="2"/>
  <c r="I45" i="2" s="1"/>
  <c r="G41" i="2"/>
  <c r="I41" i="2" s="1"/>
  <c r="G37" i="2"/>
  <c r="I37" i="2" s="1"/>
  <c r="H33" i="2"/>
  <c r="G33" i="2"/>
  <c r="I33" i="2" s="1"/>
  <c r="G29" i="2"/>
  <c r="I29" i="2" s="1"/>
  <c r="G25" i="2"/>
  <c r="I25" i="2" s="1"/>
  <c r="G21" i="2"/>
  <c r="H21" i="2" s="1"/>
  <c r="G17" i="2"/>
  <c r="H17" i="2" s="1"/>
  <c r="G5" i="1" s="1"/>
  <c r="G13" i="2"/>
  <c r="H13" i="2" s="1"/>
  <c r="G4" i="1" s="1"/>
  <c r="G9" i="2"/>
  <c r="I9" i="2" s="1"/>
  <c r="G5" i="2"/>
  <c r="I5" i="2" s="1"/>
  <c r="G10" i="3"/>
  <c r="F10" i="3"/>
  <c r="F9" i="3"/>
  <c r="G9" i="3" s="1"/>
  <c r="G7" i="3"/>
  <c r="F7" i="3"/>
  <c r="F6" i="3"/>
  <c r="G6" i="3" s="1"/>
  <c r="F4" i="3"/>
  <c r="G4" i="3" s="1"/>
  <c r="F3" i="3"/>
  <c r="G3" i="3" s="1"/>
  <c r="H57" i="2" l="1"/>
  <c r="H9" i="2"/>
  <c r="G3" i="1" s="1"/>
  <c r="H5" i="2"/>
  <c r="G2" i="1" s="1"/>
  <c r="H37" i="2"/>
  <c r="H185" i="2"/>
  <c r="I89" i="2"/>
  <c r="H85" i="2"/>
  <c r="H41" i="2"/>
  <c r="H45" i="2"/>
  <c r="H165" i="2"/>
  <c r="H189" i="2"/>
  <c r="H109" i="2"/>
  <c r="H65" i="2"/>
  <c r="I69" i="2"/>
  <c r="I93" i="2"/>
  <c r="I117" i="2"/>
  <c r="I141" i="2"/>
  <c r="H137" i="2"/>
  <c r="I181" i="2"/>
  <c r="H133" i="2"/>
  <c r="I13" i="2"/>
  <c r="I21" i="2"/>
  <c r="H25" i="2"/>
  <c r="H49" i="2"/>
  <c r="H73" i="2"/>
  <c r="H97" i="2"/>
  <c r="H121" i="2"/>
  <c r="H145" i="2"/>
  <c r="H169" i="2"/>
  <c r="H193" i="2"/>
  <c r="G49" i="1" s="1"/>
  <c r="I61" i="2"/>
  <c r="I161" i="2"/>
  <c r="I17" i="2"/>
  <c r="H29" i="2"/>
  <c r="H53" i="2"/>
  <c r="H77" i="2"/>
  <c r="H101" i="2"/>
  <c r="H125" i="2"/>
  <c r="H149" i="2"/>
  <c r="H173" i="2"/>
  <c r="H197" i="2"/>
  <c r="H157" i="2"/>
  <c r="H113" i="2"/>
  <c r="H81" i="2"/>
  <c r="H105" i="2"/>
  <c r="H129" i="2"/>
  <c r="H153" i="2"/>
  <c r="H177" i="2"/>
  <c r="H201" i="2"/>
</calcChain>
</file>

<file path=xl/sharedStrings.xml><?xml version="1.0" encoding="utf-8"?>
<sst xmlns="http://schemas.openxmlformats.org/spreadsheetml/2006/main" count="537" uniqueCount="68">
  <si>
    <t>Sample Number</t>
  </si>
  <si>
    <t>Date</t>
  </si>
  <si>
    <t>Time GMT</t>
  </si>
  <si>
    <t>Latitude DD.DDDD</t>
  </si>
  <si>
    <t>Longitude DD.DDDD</t>
  </si>
  <si>
    <t>Nautical Classification</t>
  </si>
  <si>
    <t>Folk Classification</t>
  </si>
  <si>
    <t>Seabed Depth mCD</t>
  </si>
  <si>
    <t>Sampling Method</t>
  </si>
  <si>
    <t>Position Determination</t>
  </si>
  <si>
    <t>Position Uncertainty</t>
  </si>
  <si>
    <t>Number of Attempts</t>
  </si>
  <si>
    <t>Vessel</t>
  </si>
  <si>
    <t>CHP Contractor</t>
  </si>
  <si>
    <t>HI Number</t>
  </si>
  <si>
    <t>HI Name</t>
  </si>
  <si>
    <t>Remarks</t>
  </si>
  <si>
    <t>HI1860_B01_001</t>
  </si>
  <si>
    <t>07/09/2024</t>
  </si>
  <si>
    <t>52.3986</t>
  </si>
  <si>
    <t>1.733</t>
  </si>
  <si>
    <t>fS,mS,cS,G,bkSh</t>
  </si>
  <si>
    <t>6.6</t>
  </si>
  <si>
    <t>03</t>
  </si>
  <si>
    <t>G+</t>
  </si>
  <si>
    <t>02</t>
  </si>
  <si>
    <t>Northern Wind</t>
  </si>
  <si>
    <t>East Anglia Pakefield Road</t>
  </si>
  <si>
    <t>Light brown sand, broken shells, no smell</t>
  </si>
  <si>
    <t>HI1860_B02_002</t>
  </si>
  <si>
    <t>52.4582</t>
  </si>
  <si>
    <t>1.764</t>
  </si>
  <si>
    <t>cS,mS,G,fS,bkSh</t>
  </si>
  <si>
    <t>3.5</t>
  </si>
  <si>
    <t>Light brown sand w broken shells and pebbels, no smell</t>
  </si>
  <si>
    <t>HI1860_B03_003</t>
  </si>
  <si>
    <t>52.417</t>
  </si>
  <si>
    <t>1.7712</t>
  </si>
  <si>
    <t>fS,mS,M,cS,G,bkSh</t>
  </si>
  <si>
    <t>11.3</t>
  </si>
  <si>
    <t>Dark brown sand/mud, broken shells, no smell</t>
  </si>
  <si>
    <t>HI1860_B03_004</t>
  </si>
  <si>
    <t>52.4058</t>
  </si>
  <si>
    <t>1.7564</t>
  </si>
  <si>
    <t>fS,M,mS,cS</t>
  </si>
  <si>
    <t>12.4</t>
  </si>
  <si>
    <t>Dark brown sand/mud, no smell</t>
  </si>
  <si>
    <t>Sample Name</t>
  </si>
  <si>
    <t>Gravel [%]</t>
  </si>
  <si>
    <t>Coarse Sand [%]</t>
  </si>
  <si>
    <t>Medium Sand [%]</t>
  </si>
  <si>
    <t>Fine Sand [%]</t>
  </si>
  <si>
    <t>Mud [%]</t>
  </si>
  <si>
    <t>TOT[%]</t>
  </si>
  <si>
    <t>Between Classifications</t>
  </si>
  <si>
    <t>ID</t>
  </si>
  <si>
    <t>deg</t>
  </si>
  <si>
    <t>min</t>
  </si>
  <si>
    <t>C.dir</t>
  </si>
  <si>
    <t>deg.dec</t>
  </si>
  <si>
    <t>INPUT H575</t>
  </si>
  <si>
    <t>N</t>
  </si>
  <si>
    <t>W</t>
  </si>
  <si>
    <t>E</t>
  </si>
  <si>
    <t>H575 document requires the position recording in latitude, longitude in decimal degrees.</t>
  </si>
  <si>
    <t>Use at least four decimal places of lat/long to give the expected position accuracy.</t>
  </si>
  <si>
    <t>If taking screenshots of the NP HMD to record the sample position you can set up a data view display giving the position in decimal degrees if you first set the geographical format to decimal degrees in project settings</t>
  </si>
  <si>
    <t>Alternatively use Eiva GeoCalc which is installed with NaviPac to convert from different position formats or the above excel calculations if converting from dd mm.mm to dd.dddd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</si>
</sst>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2"/>
      <color rgb="FF007662"/>
      <name val="Arial Narrow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55">
    <xf numFmtId="0" fontId="0" fillId="0" borderId="0" xfId="0"/>
    <xf numFmtId="0" fontId="2" fillId="3" borderId="0" xfId="2" applyFill="1" applyBorder="1" applyAlignment="1">
      <alignment horizontal="left" vertical="top" wrapText="1"/>
    </xf>
    <xf numFmtId="0" fontId="0" fillId="3" borderId="0" xfId="0" applyFill="1"/>
    <xf numFmtId="0" fontId="2" fillId="3" borderId="0" xfId="2" applyFill="1" applyBorder="1" applyAlignment="1">
      <alignment horizontal="left"/>
    </xf>
    <xf numFmtId="0" fontId="5" fillId="3" borderId="0" xfId="4" applyFill="1" applyAlignment="1">
      <alignment horizontal="left" vertical="top" wrapText="1"/>
    </xf>
    <xf numFmtId="0" fontId="5" fillId="3" borderId="0" xfId="4" applyFill="1" applyAlignment="1">
      <alignment horizontal="left"/>
    </xf>
    <xf numFmtId="0" fontId="6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Protection="1">
      <protection locked="0"/>
    </xf>
    <xf numFmtId="0" fontId="0" fillId="0" borderId="10" xfId="0" applyBorder="1"/>
    <xf numFmtId="165" fontId="0" fillId="4" borderId="0" xfId="1" applyNumberFormat="1" applyFont="1" applyFill="1" applyBorder="1" applyProtection="1">
      <protection locked="0"/>
    </xf>
    <xf numFmtId="165" fontId="0" fillId="4" borderId="0" xfId="0" applyNumberFormat="1" applyFill="1" applyProtection="1">
      <protection locked="0"/>
    </xf>
    <xf numFmtId="2" fontId="0" fillId="4" borderId="0" xfId="0" applyNumberFormat="1" applyFill="1" applyProtection="1">
      <protection locked="0"/>
    </xf>
    <xf numFmtId="0" fontId="0" fillId="0" borderId="12" xfId="0" applyBorder="1"/>
    <xf numFmtId="0" fontId="0" fillId="5" borderId="0" xfId="0" applyFill="1" applyProtection="1">
      <protection locked="0"/>
    </xf>
    <xf numFmtId="0" fontId="0" fillId="5" borderId="13" xfId="0" applyFill="1" applyBorder="1" applyProtection="1">
      <protection locked="0"/>
    </xf>
    <xf numFmtId="0" fontId="8" fillId="0" borderId="0" xfId="3" applyFont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2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 vertical="center"/>
    </xf>
    <xf numFmtId="0" fontId="7" fillId="3" borderId="15" xfId="0" applyFont="1" applyFill="1" applyBorder="1" applyAlignment="1">
      <alignment horizontal="center" wrapText="1"/>
    </xf>
    <xf numFmtId="0" fontId="7" fillId="3" borderId="15" xfId="0" applyFont="1" applyFill="1" applyBorder="1" applyAlignment="1">
      <alignment horizontal="center"/>
    </xf>
    <xf numFmtId="0" fontId="0" fillId="0" borderId="15" xfId="0" applyBorder="1" applyAlignment="1">
      <alignment vertical="center"/>
    </xf>
    <xf numFmtId="0" fontId="0" fillId="0" borderId="2" xfId="0" applyBorder="1"/>
    <xf numFmtId="0" fontId="4" fillId="0" borderId="6" xfId="0" applyFont="1" applyBorder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0" fillId="5" borderId="11" xfId="0" applyFill="1" applyBorder="1"/>
    <xf numFmtId="0" fontId="0" fillId="5" borderId="0" xfId="0" applyFill="1"/>
    <xf numFmtId="0" fontId="0" fillId="5" borderId="13" xfId="0" applyFill="1" applyBorder="1"/>
    <xf numFmtId="0" fontId="0" fillId="5" borderId="13" xfId="0" applyFill="1" applyBorder="1" applyAlignment="1">
      <alignment horizontal="center"/>
    </xf>
    <xf numFmtId="0" fontId="0" fillId="5" borderId="14" xfId="0" applyFill="1" applyBorder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12" fillId="0" borderId="0" xfId="0" applyFont="1"/>
    <xf numFmtId="49" fontId="8" fillId="0" borderId="0" xfId="3" applyNumberFormat="1" applyFont="1" applyAlignment="1">
      <alignment horizontal="center" vertical="center"/>
    </xf>
    <xf numFmtId="0" fontId="8" fillId="0" borderId="0" xfId="3" applyFont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9" xfId="0" applyBorder="1" applyAlignment="1">
      <alignment vertical="center"/>
    </xf>
    <xf numFmtId="12" fontId="4" fillId="0" borderId="3" xfId="0" applyNumberFormat="1" applyFont="1" applyBorder="1" applyAlignment="1">
      <alignment horizontal="center" vertical="center" wrapText="1"/>
    </xf>
    <xf numFmtId="12" fontId="4" fillId="0" borderId="7" xfId="0" applyNumberFormat="1" applyFont="1" applyBorder="1" applyAlignment="1">
      <alignment horizontal="center" vertical="center" wrapText="1"/>
    </xf>
    <xf numFmtId="12" fontId="4" fillId="0" borderId="4" xfId="0" applyNumberFormat="1" applyFont="1" applyBorder="1" applyAlignment="1">
      <alignment horizontal="center" vertical="center" wrapText="1"/>
    </xf>
    <xf numFmtId="12" fontId="4" fillId="0" borderId="8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5">
    <cellStyle name="Explanatory Text" xfId="3" builtinId="53"/>
    <cellStyle name="Input" xfId="2" builtinId="20"/>
    <cellStyle name="Normal" xfId="0" builtinId="0"/>
    <cellStyle name="Normal 2" xfId="4" xr:uid="{EC784B07-EA3C-4B18-B8F4-4F67DA7F8911}"/>
    <cellStyle name="Percent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88265</xdr:colOff>
      <xdr:row>0</xdr:row>
      <xdr:rowOff>908685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4D0E3659-F5B7-4B9A-964A-36B506C57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49065" cy="908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552450</xdr:colOff>
      <xdr:row>0</xdr:row>
      <xdr:rowOff>314325</xdr:rowOff>
    </xdr:from>
    <xdr:to>
      <xdr:col>15</xdr:col>
      <xdr:colOff>1438275</xdr:colOff>
      <xdr:row>0</xdr:row>
      <xdr:rowOff>1053465</xdr:rowOff>
    </xdr:to>
    <xdr:pic>
      <xdr:nvPicPr>
        <xdr:cNvPr id="15" name="Picture 3">
          <a:extLst>
            <a:ext uri="{FF2B5EF4-FFF2-40B4-BE49-F238E27FC236}">
              <a16:creationId xmlns:a16="http://schemas.microsoft.com/office/drawing/2014/main" id="{1F4A878B-B2F9-4F9B-9B9B-7E2BC7106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314325"/>
          <a:ext cx="908685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29653</xdr:colOff>
      <xdr:row>2</xdr:row>
      <xdr:rowOff>22860</xdr:rowOff>
    </xdr:from>
    <xdr:to>
      <xdr:col>17</xdr:col>
      <xdr:colOff>262889</xdr:colOff>
      <xdr:row>27</xdr:row>
      <xdr:rowOff>24765</xdr:rowOff>
    </xdr:to>
    <xdr:pic>
      <xdr:nvPicPr>
        <xdr:cNvPr id="2" name="Picture 1" descr="MarLIN - The Marine Life Information Network - Sediment types">
          <a:extLst>
            <a:ext uri="{FF2B5EF4-FFF2-40B4-BE49-F238E27FC236}">
              <a16:creationId xmlns:a16="http://schemas.microsoft.com/office/drawing/2014/main" id="{9480AEE3-85FA-4407-B091-C48BD5F5C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3153" y="413385"/>
          <a:ext cx="4500436" cy="4764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600075</xdr:colOff>
      <xdr:row>27</xdr:row>
      <xdr:rowOff>180975</xdr:rowOff>
    </xdr:from>
    <xdr:to>
      <xdr:col>22</xdr:col>
      <xdr:colOff>447675</xdr:colOff>
      <xdr:row>55</xdr:row>
      <xdr:rowOff>153488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B932AED-D862-FE6C-D73E-247873634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5486400"/>
          <a:ext cx="7772400" cy="546843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56</xdr:row>
      <xdr:rowOff>0</xdr:rowOff>
    </xdr:from>
    <xdr:to>
      <xdr:col>22</xdr:col>
      <xdr:colOff>457200</xdr:colOff>
      <xdr:row>71</xdr:row>
      <xdr:rowOff>175260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0346375-408C-A5DD-A96F-F0A3B083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11001375"/>
          <a:ext cx="7772400" cy="31089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6ACC3797-D4AE-4EBF-8673-D5243DDF9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B104ED80-8DA3-41A8-8CEE-3596C677F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45A45-DC65-4547-A747-122715A6A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99127-1254-4428-BD02-EACD0D31B8CF}">
  <dimension ref="A1:Q243"/>
  <sheetViews>
    <sheetView tabSelected="1" zoomScaleNormal="100" workbookViewId="0">
      <selection activeCell="F5" sqref="F5"/>
    </sheetView>
  </sheetViews>
  <sheetFormatPr defaultRowHeight="15"/>
  <cols>
    <col min="1" max="1" width="18.140625" style="7" customWidth="1"/>
    <col min="2" max="2" width="15.7109375" style="7" customWidth="1"/>
    <col min="3" max="3" width="9.140625" style="27"/>
    <col min="4" max="4" width="14.7109375" bestFit="1" customWidth="1"/>
    <col min="5" max="5" width="11.7109375" customWidth="1"/>
    <col min="6" max="6" width="23" style="27" customWidth="1"/>
    <col min="7" max="7" width="20.140625" style="27" bestFit="1" customWidth="1"/>
    <col min="8" max="8" width="10.85546875" customWidth="1"/>
    <col min="9" max="9" width="12.140625" customWidth="1"/>
    <col min="10" max="10" width="14.140625" customWidth="1"/>
    <col min="11" max="11" width="12.7109375" customWidth="1"/>
    <col min="12" max="12" width="10.7109375" customWidth="1"/>
    <col min="13" max="13" width="18.42578125" customWidth="1"/>
    <col min="14" max="14" width="12.7109375" customWidth="1"/>
    <col min="15" max="15" width="11.140625" customWidth="1"/>
    <col min="16" max="16" width="26.7109375" bestFit="1" customWidth="1"/>
    <col min="17" max="17" width="33.5703125" customWidth="1"/>
  </cols>
  <sheetData>
    <row r="1" spans="1:17" s="30" customFormat="1" ht="131.25" customHeight="1">
      <c r="A1" s="28" t="s">
        <v>0</v>
      </c>
      <c r="B1" s="29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</row>
    <row r="2" spans="1:17" s="23" customFormat="1" ht="23.25">
      <c r="A2" s="17" t="s">
        <v>17</v>
      </c>
      <c r="B2" s="18" t="s">
        <v>18</v>
      </c>
      <c r="C2" s="19">
        <v>0.51597222222222228</v>
      </c>
      <c r="D2" s="22" t="s">
        <v>19</v>
      </c>
      <c r="E2" s="22" t="s">
        <v>20</v>
      </c>
      <c r="F2" s="17" t="s">
        <v>21</v>
      </c>
      <c r="G2" s="20" t="str">
        <f>'Fraction tool'!H5</f>
        <v>Sand</v>
      </c>
      <c r="H2" s="22" t="s">
        <v>22</v>
      </c>
      <c r="I2" s="43" t="s">
        <v>23</v>
      </c>
      <c r="J2" s="21" t="s">
        <v>24</v>
      </c>
      <c r="K2" s="43" t="s">
        <v>25</v>
      </c>
      <c r="L2" s="21">
        <v>2</v>
      </c>
      <c r="M2" s="17" t="s">
        <v>26</v>
      </c>
      <c r="N2" s="22"/>
      <c r="O2" s="17">
        <v>1860</v>
      </c>
      <c r="P2" s="42" t="s">
        <v>27</v>
      </c>
      <c r="Q2" s="44" t="s">
        <v>28</v>
      </c>
    </row>
    <row r="3" spans="1:17" ht="23.25">
      <c r="A3" s="17" t="s">
        <v>29</v>
      </c>
      <c r="B3" s="18" t="s">
        <v>18</v>
      </c>
      <c r="C3" s="19">
        <v>0.48402777777777778</v>
      </c>
      <c r="D3" s="22" t="s">
        <v>30</v>
      </c>
      <c r="E3" s="22" t="s">
        <v>31</v>
      </c>
      <c r="F3" s="20" t="s">
        <v>32</v>
      </c>
      <c r="G3" s="20" t="str">
        <f>'Fraction tool'!H9</f>
        <v>Gravelly Sand</v>
      </c>
      <c r="H3" s="22" t="s">
        <v>33</v>
      </c>
      <c r="I3" s="43" t="s">
        <v>23</v>
      </c>
      <c r="J3" s="21" t="s">
        <v>24</v>
      </c>
      <c r="K3" s="43" t="s">
        <v>25</v>
      </c>
      <c r="L3" s="22">
        <v>3</v>
      </c>
      <c r="M3" s="17" t="s">
        <v>26</v>
      </c>
      <c r="N3" s="22"/>
      <c r="O3" s="17">
        <v>1860</v>
      </c>
      <c r="P3" s="42" t="s">
        <v>27</v>
      </c>
      <c r="Q3" s="44" t="s">
        <v>34</v>
      </c>
    </row>
    <row r="4" spans="1:17" ht="23.25">
      <c r="A4" s="17" t="s">
        <v>35</v>
      </c>
      <c r="B4" s="18" t="s">
        <v>18</v>
      </c>
      <c r="C4" s="19">
        <v>0.50138888888888888</v>
      </c>
      <c r="D4" s="22" t="s">
        <v>36</v>
      </c>
      <c r="E4" s="22" t="s">
        <v>37</v>
      </c>
      <c r="F4" s="20" t="s">
        <v>38</v>
      </c>
      <c r="G4" s="20" t="str">
        <f>'Fraction tool'!H13</f>
        <v>Muddy Sand</v>
      </c>
      <c r="H4" s="22" t="s">
        <v>39</v>
      </c>
      <c r="I4" s="43" t="s">
        <v>23</v>
      </c>
      <c r="J4" s="21" t="s">
        <v>24</v>
      </c>
      <c r="K4" s="43" t="s">
        <v>25</v>
      </c>
      <c r="L4" s="22">
        <v>2</v>
      </c>
      <c r="M4" s="17" t="s">
        <v>26</v>
      </c>
      <c r="N4" s="22"/>
      <c r="O4" s="17">
        <v>1860</v>
      </c>
      <c r="P4" s="42" t="s">
        <v>27</v>
      </c>
      <c r="Q4" s="44" t="s">
        <v>40</v>
      </c>
    </row>
    <row r="5" spans="1:17" ht="16.5">
      <c r="A5" s="17" t="s">
        <v>41</v>
      </c>
      <c r="B5" s="18" t="s">
        <v>18</v>
      </c>
      <c r="C5" s="19">
        <v>0.51041666666666663</v>
      </c>
      <c r="D5" s="22" t="s">
        <v>42</v>
      </c>
      <c r="E5" s="22" t="s">
        <v>43</v>
      </c>
      <c r="F5" s="20" t="s">
        <v>44</v>
      </c>
      <c r="G5" s="20" t="str">
        <f>'Fraction tool'!H17</f>
        <v>Muddy Sand</v>
      </c>
      <c r="H5" s="22" t="s">
        <v>45</v>
      </c>
      <c r="I5" s="43" t="s">
        <v>23</v>
      </c>
      <c r="J5" s="21" t="s">
        <v>24</v>
      </c>
      <c r="K5" s="43" t="s">
        <v>25</v>
      </c>
      <c r="L5" s="22">
        <v>2</v>
      </c>
      <c r="M5" s="17" t="s">
        <v>26</v>
      </c>
      <c r="N5" s="22"/>
      <c r="O5" s="17">
        <v>1860</v>
      </c>
      <c r="P5" s="42" t="s">
        <v>27</v>
      </c>
      <c r="Q5" s="44" t="s">
        <v>46</v>
      </c>
    </row>
    <row r="6" spans="1:17">
      <c r="A6" s="17"/>
      <c r="B6" s="18"/>
      <c r="C6" s="19"/>
      <c r="D6" s="22"/>
      <c r="E6" s="22"/>
      <c r="F6" s="20"/>
      <c r="G6" s="20" t="str">
        <f>'Fraction tool'!H21</f>
        <v/>
      </c>
      <c r="H6" s="22"/>
      <c r="I6" s="17"/>
      <c r="J6" s="21"/>
      <c r="K6" s="22"/>
      <c r="L6" s="22"/>
      <c r="M6" s="17"/>
      <c r="N6" s="22"/>
      <c r="O6" s="17"/>
      <c r="P6" s="17"/>
      <c r="Q6" s="17"/>
    </row>
    <row r="7" spans="1:17">
      <c r="A7" s="17"/>
      <c r="B7" s="18"/>
      <c r="C7" s="19"/>
      <c r="D7" s="22"/>
      <c r="E7" s="22"/>
      <c r="F7" s="20"/>
      <c r="G7" s="20" t="str">
        <f>'Fraction tool'!H25</f>
        <v/>
      </c>
      <c r="H7" s="22"/>
      <c r="I7" s="17"/>
      <c r="J7" s="21"/>
      <c r="K7" s="22"/>
      <c r="L7" s="22"/>
      <c r="M7" s="17"/>
      <c r="N7" s="22"/>
      <c r="O7" s="17"/>
      <c r="P7" s="17"/>
      <c r="Q7" s="17"/>
    </row>
    <row r="8" spans="1:17">
      <c r="A8" s="17"/>
      <c r="B8" s="18"/>
      <c r="C8" s="19"/>
      <c r="D8" s="22"/>
      <c r="E8" s="22"/>
      <c r="F8" s="20"/>
      <c r="G8" s="20" t="str">
        <f>'Fraction tool'!H29</f>
        <v/>
      </c>
      <c r="H8" s="22"/>
      <c r="I8" s="17"/>
      <c r="J8" s="21"/>
      <c r="K8" s="22"/>
      <c r="L8" s="22"/>
      <c r="M8" s="17"/>
      <c r="N8" s="22"/>
      <c r="O8" s="17"/>
      <c r="P8" s="17"/>
      <c r="Q8" s="17"/>
    </row>
    <row r="9" spans="1:17">
      <c r="A9" s="17"/>
      <c r="B9" s="18"/>
      <c r="C9" s="19"/>
      <c r="D9" s="22"/>
      <c r="E9" s="22"/>
      <c r="F9" s="20"/>
      <c r="G9" s="20" t="str">
        <f>'Fraction tool'!H33</f>
        <v/>
      </c>
      <c r="H9" s="22"/>
      <c r="I9" s="17"/>
      <c r="J9" s="21"/>
      <c r="K9" s="22"/>
      <c r="L9" s="22"/>
      <c r="M9" s="17"/>
      <c r="N9" s="22"/>
      <c r="O9" s="17"/>
      <c r="P9" s="17"/>
      <c r="Q9" s="17"/>
    </row>
    <row r="10" spans="1:17">
      <c r="A10" s="17"/>
      <c r="B10" s="18"/>
      <c r="C10" s="19"/>
      <c r="D10" s="22"/>
      <c r="E10" s="22"/>
      <c r="F10" s="20"/>
      <c r="G10" s="20" t="str">
        <f>'Fraction tool'!H37</f>
        <v/>
      </c>
      <c r="H10" s="22"/>
      <c r="I10" s="17"/>
      <c r="J10" s="21"/>
      <c r="K10" s="22"/>
      <c r="L10" s="22"/>
      <c r="M10" s="17"/>
      <c r="N10" s="22"/>
      <c r="O10" s="17"/>
      <c r="P10" s="17"/>
      <c r="Q10" s="17"/>
    </row>
    <row r="11" spans="1:17">
      <c r="A11" s="17"/>
      <c r="B11" s="18"/>
      <c r="C11" s="19"/>
      <c r="D11" s="22"/>
      <c r="E11" s="22"/>
      <c r="F11" s="20"/>
      <c r="G11" s="20" t="str">
        <f>'Fraction tool'!H41</f>
        <v/>
      </c>
      <c r="H11" s="22"/>
      <c r="I11" s="17"/>
      <c r="J11" s="21"/>
      <c r="K11" s="22"/>
      <c r="L11" s="22"/>
      <c r="M11" s="17"/>
      <c r="N11" s="22"/>
      <c r="O11" s="17"/>
      <c r="P11" s="17"/>
      <c r="Q11" s="17"/>
    </row>
    <row r="12" spans="1:17">
      <c r="A12" s="17"/>
      <c r="B12" s="18"/>
      <c r="C12" s="19"/>
      <c r="D12" s="22"/>
      <c r="E12" s="22"/>
      <c r="F12" s="20"/>
      <c r="G12" s="20" t="str">
        <f>'Fraction tool'!H45</f>
        <v/>
      </c>
      <c r="H12" s="22"/>
      <c r="I12" s="17"/>
      <c r="J12" s="21"/>
      <c r="K12" s="22"/>
      <c r="L12" s="22"/>
      <c r="M12" s="17"/>
      <c r="N12" s="22"/>
      <c r="O12" s="17"/>
      <c r="P12" s="17"/>
      <c r="Q12" s="17"/>
    </row>
    <row r="13" spans="1:17">
      <c r="A13" s="17"/>
      <c r="B13" s="18"/>
      <c r="C13" s="19"/>
      <c r="D13" s="22"/>
      <c r="E13" s="22"/>
      <c r="F13" s="20"/>
      <c r="G13" s="20" t="str">
        <f>'Fraction tool'!H49</f>
        <v/>
      </c>
      <c r="H13" s="22"/>
      <c r="I13" s="17"/>
      <c r="J13" s="21"/>
      <c r="K13" s="22"/>
      <c r="L13" s="22"/>
      <c r="M13" s="17"/>
      <c r="N13" s="22"/>
      <c r="O13" s="17"/>
      <c r="P13" s="17"/>
      <c r="Q13" s="17"/>
    </row>
    <row r="14" spans="1:17">
      <c r="A14" s="17"/>
      <c r="B14" s="18"/>
      <c r="C14" s="19"/>
      <c r="D14" s="22"/>
      <c r="E14" s="22"/>
      <c r="F14" s="20"/>
      <c r="G14" s="20" t="str">
        <f>'Fraction tool'!H53</f>
        <v/>
      </c>
      <c r="H14" s="22"/>
      <c r="I14" s="17"/>
      <c r="J14" s="21"/>
      <c r="K14" s="22"/>
      <c r="L14" s="22"/>
      <c r="M14" s="17"/>
      <c r="N14" s="22"/>
      <c r="O14" s="17"/>
      <c r="P14" s="17"/>
      <c r="Q14" s="17"/>
    </row>
    <row r="15" spans="1:17">
      <c r="A15" s="17"/>
      <c r="B15" s="18"/>
      <c r="C15" s="19"/>
      <c r="D15" s="22"/>
      <c r="E15" s="22"/>
      <c r="F15" s="20"/>
      <c r="G15" s="20" t="str">
        <f>'Fraction tool'!H57</f>
        <v/>
      </c>
      <c r="H15" s="22"/>
      <c r="I15" s="17"/>
      <c r="J15" s="21"/>
      <c r="K15" s="22"/>
      <c r="L15" s="22"/>
      <c r="M15" s="17"/>
      <c r="N15" s="22"/>
      <c r="O15" s="17"/>
      <c r="P15" s="17"/>
      <c r="Q15" s="17"/>
    </row>
    <row r="16" spans="1:17">
      <c r="A16" s="17"/>
      <c r="B16" s="18"/>
      <c r="C16" s="19"/>
      <c r="D16" s="22"/>
      <c r="E16" s="22"/>
      <c r="F16" s="20"/>
      <c r="G16" s="20" t="str">
        <f>'Fraction tool'!H61</f>
        <v/>
      </c>
      <c r="H16" s="22"/>
      <c r="I16" s="17"/>
      <c r="J16" s="21"/>
      <c r="K16" s="22"/>
      <c r="L16" s="22"/>
      <c r="M16" s="17"/>
      <c r="N16" s="22"/>
      <c r="O16" s="17"/>
      <c r="P16" s="17"/>
      <c r="Q16" s="17"/>
    </row>
    <row r="17" spans="1:17">
      <c r="A17" s="17"/>
      <c r="B17" s="18"/>
      <c r="C17" s="19"/>
      <c r="D17" s="22"/>
      <c r="E17" s="22"/>
      <c r="F17" s="20"/>
      <c r="G17" s="20" t="str">
        <f>'Fraction tool'!H65</f>
        <v/>
      </c>
      <c r="H17" s="22"/>
      <c r="I17" s="17"/>
      <c r="J17" s="21"/>
      <c r="K17" s="22"/>
      <c r="L17" s="22"/>
      <c r="M17" s="17"/>
      <c r="N17" s="22"/>
      <c r="O17" s="17"/>
      <c r="P17" s="17"/>
      <c r="Q17" s="17"/>
    </row>
    <row r="18" spans="1:17">
      <c r="A18" s="17"/>
      <c r="B18" s="18"/>
      <c r="C18" s="19"/>
      <c r="D18" s="22"/>
      <c r="E18" s="22"/>
      <c r="F18" s="20"/>
      <c r="G18" s="20" t="str">
        <f>'Fraction tool'!H69</f>
        <v/>
      </c>
      <c r="H18" s="22"/>
      <c r="I18" s="17"/>
      <c r="J18" s="21"/>
      <c r="K18" s="22"/>
      <c r="L18" s="22"/>
      <c r="M18" s="17"/>
      <c r="N18" s="23"/>
      <c r="O18" s="17"/>
      <c r="P18" s="17"/>
      <c r="Q18" s="23"/>
    </row>
    <row r="19" spans="1:17">
      <c r="A19" s="17"/>
      <c r="B19" s="18"/>
      <c r="C19" s="19"/>
      <c r="D19" s="22"/>
      <c r="E19" s="22"/>
      <c r="F19" s="20"/>
      <c r="G19" s="20" t="str">
        <f>'Fraction tool'!H73</f>
        <v/>
      </c>
      <c r="H19" s="22"/>
      <c r="I19" s="17"/>
      <c r="J19" s="21"/>
      <c r="K19" s="22"/>
      <c r="L19" s="22"/>
      <c r="M19" s="17"/>
      <c r="N19" s="23"/>
      <c r="O19" s="17"/>
      <c r="P19" s="17"/>
      <c r="Q19" s="23"/>
    </row>
    <row r="20" spans="1:17">
      <c r="A20" s="17"/>
      <c r="B20" s="18"/>
      <c r="C20" s="19"/>
      <c r="D20" s="22"/>
      <c r="E20" s="22"/>
      <c r="F20" s="20"/>
      <c r="G20" s="20" t="str">
        <f>'Fraction tool'!H77</f>
        <v/>
      </c>
      <c r="H20" s="22"/>
      <c r="I20" s="17"/>
      <c r="J20" s="21"/>
      <c r="K20" s="22"/>
      <c r="L20" s="22"/>
      <c r="M20" s="17"/>
      <c r="N20" s="23"/>
      <c r="O20" s="17"/>
      <c r="P20" s="17"/>
      <c r="Q20" s="23"/>
    </row>
    <row r="21" spans="1:17">
      <c r="A21" s="17"/>
      <c r="B21" s="18"/>
      <c r="C21" s="19"/>
      <c r="D21" s="22"/>
      <c r="E21" s="22"/>
      <c r="F21" s="20"/>
      <c r="G21" s="20" t="str">
        <f>'Fraction tool'!H81</f>
        <v/>
      </c>
      <c r="H21" s="22"/>
      <c r="I21" s="17"/>
      <c r="J21" s="21"/>
      <c r="K21" s="22"/>
      <c r="L21" s="22"/>
      <c r="M21" s="17"/>
      <c r="N21" s="23"/>
      <c r="O21" s="17"/>
      <c r="P21" s="17"/>
      <c r="Q21" s="23"/>
    </row>
    <row r="22" spans="1:17">
      <c r="A22" s="17"/>
      <c r="B22" s="18"/>
      <c r="C22" s="19"/>
      <c r="D22" s="22"/>
      <c r="E22" s="22"/>
      <c r="F22" s="20"/>
      <c r="G22" s="20" t="str">
        <f>'Fraction tool'!H85</f>
        <v/>
      </c>
      <c r="H22" s="22"/>
      <c r="I22" s="17"/>
      <c r="J22" s="21"/>
      <c r="K22" s="22"/>
      <c r="L22" s="22"/>
      <c r="M22" s="17"/>
      <c r="N22" s="23"/>
      <c r="O22" s="17"/>
      <c r="P22" s="17"/>
      <c r="Q22" s="23"/>
    </row>
    <row r="23" spans="1:17">
      <c r="A23" s="17"/>
      <c r="B23" s="18"/>
      <c r="C23" s="19"/>
      <c r="D23" s="22"/>
      <c r="E23" s="22"/>
      <c r="F23" s="20"/>
      <c r="G23" s="20" t="str">
        <f>'Fraction tool'!H89</f>
        <v/>
      </c>
      <c r="H23" s="22"/>
      <c r="I23" s="17"/>
      <c r="J23" s="21"/>
      <c r="K23" s="22"/>
      <c r="L23" s="22"/>
      <c r="M23" s="17"/>
      <c r="N23" s="23"/>
      <c r="O23" s="17"/>
      <c r="P23" s="17"/>
      <c r="Q23" s="23"/>
    </row>
    <row r="24" spans="1:17">
      <c r="A24" s="17"/>
      <c r="B24" s="18"/>
      <c r="C24" s="19"/>
      <c r="D24" s="22"/>
      <c r="E24" s="22"/>
      <c r="F24" s="20"/>
      <c r="G24" s="20" t="str">
        <f>'Fraction tool'!H93</f>
        <v/>
      </c>
      <c r="H24" s="22"/>
      <c r="I24" s="17"/>
      <c r="J24" s="21"/>
      <c r="K24" s="22"/>
      <c r="L24" s="22"/>
      <c r="M24" s="17"/>
      <c r="N24" s="23"/>
      <c r="O24" s="17"/>
      <c r="P24" s="17"/>
      <c r="Q24" s="23"/>
    </row>
    <row r="25" spans="1:17">
      <c r="A25" s="17"/>
      <c r="B25" s="18"/>
      <c r="C25" s="19"/>
      <c r="D25" s="22"/>
      <c r="E25" s="22"/>
      <c r="F25" s="20"/>
      <c r="G25" s="20" t="str">
        <f>'Fraction tool'!H97</f>
        <v/>
      </c>
      <c r="H25" s="22"/>
      <c r="I25" s="17"/>
      <c r="J25" s="21"/>
      <c r="K25" s="22"/>
      <c r="L25" s="22"/>
      <c r="M25" s="17"/>
      <c r="N25" s="23"/>
      <c r="O25" s="17"/>
      <c r="P25" s="17"/>
      <c r="Q25" s="23"/>
    </row>
    <row r="26" spans="1:17">
      <c r="A26" s="17"/>
      <c r="B26" s="18"/>
      <c r="C26" s="19"/>
      <c r="D26" s="22"/>
      <c r="E26" s="22"/>
      <c r="F26" s="20"/>
      <c r="G26" s="20" t="str">
        <f>'Fraction tool'!H101</f>
        <v/>
      </c>
      <c r="H26" s="22"/>
      <c r="I26" s="17"/>
      <c r="J26" s="21"/>
      <c r="K26" s="22"/>
      <c r="L26" s="22"/>
      <c r="M26" s="17"/>
      <c r="N26" s="23"/>
      <c r="O26" s="17"/>
      <c r="P26" s="17"/>
      <c r="Q26" s="23"/>
    </row>
    <row r="27" spans="1:17">
      <c r="A27" s="17"/>
      <c r="B27" s="18"/>
      <c r="C27" s="19"/>
      <c r="D27" s="22"/>
      <c r="E27" s="22"/>
      <c r="F27" s="20"/>
      <c r="G27" s="20" t="str">
        <f>'Fraction tool'!H105</f>
        <v/>
      </c>
      <c r="H27" s="22"/>
      <c r="I27" s="17"/>
      <c r="J27" s="21"/>
      <c r="K27" s="22"/>
      <c r="L27" s="22"/>
      <c r="M27" s="17"/>
      <c r="N27" s="23"/>
      <c r="O27" s="17"/>
      <c r="P27" s="17"/>
      <c r="Q27" s="17"/>
    </row>
    <row r="28" spans="1:17">
      <c r="A28" s="17"/>
      <c r="B28" s="22"/>
      <c r="C28" s="20"/>
      <c r="D28" s="23"/>
      <c r="E28" s="23"/>
      <c r="F28" s="20"/>
      <c r="G28" s="20" t="str">
        <f>'Fraction tool'!H109</f>
        <v/>
      </c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>
      <c r="A29" s="17"/>
      <c r="B29" s="24"/>
      <c r="C29" s="25"/>
      <c r="D29" s="26"/>
      <c r="E29" s="26"/>
      <c r="F29" s="25"/>
      <c r="G29" s="20" t="str">
        <f>'Fraction tool'!H113</f>
        <v/>
      </c>
      <c r="H29" s="26"/>
      <c r="I29" s="26"/>
      <c r="J29" s="26"/>
      <c r="K29" s="26"/>
      <c r="L29" s="26"/>
      <c r="M29" s="26"/>
      <c r="N29" s="26"/>
      <c r="O29" s="26"/>
      <c r="P29" s="26"/>
      <c r="Q29" s="26"/>
    </row>
    <row r="30" spans="1:17">
      <c r="A30" s="17"/>
      <c r="B30" s="24"/>
      <c r="C30" s="25"/>
      <c r="D30" s="26"/>
      <c r="E30" s="26"/>
      <c r="F30" s="25"/>
      <c r="G30" s="20" t="str">
        <f>'Fraction tool'!H117</f>
        <v/>
      </c>
      <c r="H30" s="26"/>
      <c r="I30" s="26"/>
      <c r="J30" s="26"/>
      <c r="K30" s="26"/>
      <c r="L30" s="26"/>
      <c r="M30" s="26"/>
      <c r="N30" s="26"/>
      <c r="O30" s="26"/>
      <c r="P30" s="26"/>
      <c r="Q30" s="26"/>
    </row>
    <row r="31" spans="1:17">
      <c r="A31" s="17"/>
      <c r="G31" s="20" t="str">
        <f>'Fraction tool'!H121</f>
        <v/>
      </c>
    </row>
    <row r="32" spans="1:17">
      <c r="A32" s="17"/>
      <c r="G32" s="20" t="str">
        <f>'Fraction tool'!H125</f>
        <v/>
      </c>
    </row>
    <row r="33" spans="1:7">
      <c r="A33" s="17"/>
      <c r="G33" s="20" t="str">
        <f>'Fraction tool'!H129</f>
        <v/>
      </c>
    </row>
    <row r="34" spans="1:7">
      <c r="A34" s="17"/>
      <c r="G34" s="20" t="str">
        <f>'Fraction tool'!H133</f>
        <v/>
      </c>
    </row>
    <row r="35" spans="1:7">
      <c r="A35" s="17"/>
      <c r="G35" s="20" t="str">
        <f>'Fraction tool'!H137</f>
        <v/>
      </c>
    </row>
    <row r="36" spans="1:7">
      <c r="A36" s="17"/>
      <c r="G36" s="20" t="str">
        <f>'Fraction tool'!H141</f>
        <v/>
      </c>
    </row>
    <row r="37" spans="1:7">
      <c r="A37" s="17"/>
      <c r="G37" s="20" t="str">
        <f>'Fraction tool'!H145</f>
        <v/>
      </c>
    </row>
    <row r="38" spans="1:7">
      <c r="A38" s="17"/>
      <c r="G38" s="20" t="str">
        <f>'Fraction tool'!H149</f>
        <v/>
      </c>
    </row>
    <row r="39" spans="1:7">
      <c r="A39" s="17"/>
      <c r="G39" s="20" t="str">
        <f>'Fraction tool'!H153</f>
        <v/>
      </c>
    </row>
    <row r="40" spans="1:7">
      <c r="A40" s="17"/>
      <c r="G40" s="20" t="str">
        <f>'Fraction tool'!H157</f>
        <v/>
      </c>
    </row>
    <row r="41" spans="1:7">
      <c r="A41" s="17"/>
      <c r="G41" s="20" t="str">
        <f>'Fraction tool'!H161</f>
        <v/>
      </c>
    </row>
    <row r="42" spans="1:7">
      <c r="A42" s="17"/>
      <c r="G42" s="27" t="str">
        <f>'Fraction tool'!H165</f>
        <v/>
      </c>
    </row>
    <row r="43" spans="1:7">
      <c r="A43" s="17"/>
      <c r="G43" s="27" t="str">
        <f>'Fraction tool'!H169</f>
        <v/>
      </c>
    </row>
    <row r="44" spans="1:7">
      <c r="A44" s="17"/>
      <c r="G44" s="27" t="str">
        <f>'Fraction tool'!H173</f>
        <v/>
      </c>
    </row>
    <row r="45" spans="1:7">
      <c r="A45" s="17"/>
      <c r="G45" s="27" t="str">
        <f>'Fraction tool'!H177</f>
        <v/>
      </c>
    </row>
    <row r="46" spans="1:7">
      <c r="A46" s="17"/>
      <c r="G46" s="27" t="str">
        <f>'Fraction tool'!H181</f>
        <v/>
      </c>
    </row>
    <row r="47" spans="1:7">
      <c r="A47" s="17"/>
      <c r="G47" s="27" t="str">
        <f>'Fraction tool'!H185</f>
        <v/>
      </c>
    </row>
    <row r="48" spans="1:7">
      <c r="A48" s="17"/>
      <c r="G48" s="27" t="str">
        <f>'Fraction tool'!H189</f>
        <v/>
      </c>
    </row>
    <row r="49" spans="1:7">
      <c r="A49" s="17"/>
      <c r="G49" s="27" t="str">
        <f>'Fraction tool'!H193</f>
        <v/>
      </c>
    </row>
    <row r="50" spans="1:7">
      <c r="A50" s="17"/>
      <c r="G50" s="27" t="str">
        <f>'Fraction tool'!H197</f>
        <v/>
      </c>
    </row>
    <row r="51" spans="1:7">
      <c r="A51" s="17"/>
      <c r="G51" s="27" t="str">
        <f>'Fraction tool'!H201</f>
        <v/>
      </c>
    </row>
    <row r="52" spans="1:7">
      <c r="A52" s="17"/>
    </row>
    <row r="53" spans="1:7">
      <c r="A53" s="17"/>
    </row>
    <row r="54" spans="1:7">
      <c r="A54" s="17"/>
    </row>
    <row r="55" spans="1:7">
      <c r="A55" s="17"/>
    </row>
    <row r="56" spans="1:7">
      <c r="A56" s="17"/>
    </row>
    <row r="57" spans="1:7">
      <c r="A57" s="17"/>
    </row>
    <row r="58" spans="1:7">
      <c r="A58" s="17"/>
    </row>
    <row r="59" spans="1:7">
      <c r="A59" s="17"/>
    </row>
    <row r="60" spans="1:7">
      <c r="A60" s="17"/>
    </row>
    <row r="61" spans="1:7">
      <c r="A61" s="17"/>
    </row>
    <row r="62" spans="1:7">
      <c r="A62" s="17"/>
    </row>
    <row r="63" spans="1:7">
      <c r="A63" s="17"/>
    </row>
    <row r="64" spans="1:7">
      <c r="A64" s="17"/>
    </row>
    <row r="65" spans="1:1">
      <c r="A65" s="17"/>
    </row>
    <row r="66" spans="1:1">
      <c r="A66" s="17"/>
    </row>
    <row r="67" spans="1:1">
      <c r="A67" s="17"/>
    </row>
    <row r="68" spans="1:1">
      <c r="A68" s="17"/>
    </row>
    <row r="69" spans="1:1">
      <c r="A69" s="17"/>
    </row>
    <row r="70" spans="1:1">
      <c r="A70" s="17"/>
    </row>
    <row r="71" spans="1:1">
      <c r="A71" s="17"/>
    </row>
    <row r="72" spans="1:1">
      <c r="A72" s="17"/>
    </row>
    <row r="73" spans="1:1">
      <c r="A73" s="17"/>
    </row>
    <row r="74" spans="1:1">
      <c r="A74" s="17"/>
    </row>
    <row r="75" spans="1:1">
      <c r="A75" s="17"/>
    </row>
    <row r="76" spans="1:1">
      <c r="A76" s="17"/>
    </row>
    <row r="77" spans="1:1">
      <c r="A77" s="17"/>
    </row>
    <row r="78" spans="1:1">
      <c r="A78" s="17"/>
    </row>
    <row r="79" spans="1:1">
      <c r="A79" s="17"/>
    </row>
    <row r="80" spans="1:1">
      <c r="A80" s="17"/>
    </row>
    <row r="81" spans="1:1">
      <c r="A81" s="17"/>
    </row>
    <row r="82" spans="1:1">
      <c r="A82" s="17"/>
    </row>
    <row r="83" spans="1:1">
      <c r="A83" s="17"/>
    </row>
    <row r="84" spans="1:1">
      <c r="A84" s="17"/>
    </row>
    <row r="85" spans="1:1">
      <c r="A85" s="17"/>
    </row>
    <row r="86" spans="1:1">
      <c r="A86" s="17"/>
    </row>
    <row r="87" spans="1:1">
      <c r="A87" s="17"/>
    </row>
    <row r="88" spans="1:1">
      <c r="A88" s="17"/>
    </row>
    <row r="89" spans="1:1">
      <c r="A89" s="17"/>
    </row>
    <row r="90" spans="1:1">
      <c r="A90" s="17"/>
    </row>
    <row r="91" spans="1:1">
      <c r="A91" s="17"/>
    </row>
    <row r="92" spans="1:1">
      <c r="A92" s="17"/>
    </row>
    <row r="93" spans="1:1">
      <c r="A93" s="17"/>
    </row>
    <row r="94" spans="1:1">
      <c r="A94" s="17"/>
    </row>
    <row r="95" spans="1:1">
      <c r="A95" s="17"/>
    </row>
    <row r="96" spans="1:1">
      <c r="A96" s="17"/>
    </row>
    <row r="97" spans="1:1">
      <c r="A97" s="17"/>
    </row>
    <row r="98" spans="1:1">
      <c r="A98" s="17"/>
    </row>
    <row r="99" spans="1:1">
      <c r="A99" s="17"/>
    </row>
    <row r="100" spans="1:1">
      <c r="A100" s="17"/>
    </row>
    <row r="101" spans="1:1">
      <c r="A101" s="17"/>
    </row>
    <row r="102" spans="1:1">
      <c r="A102" s="17"/>
    </row>
    <row r="103" spans="1:1">
      <c r="A103" s="17"/>
    </row>
    <row r="104" spans="1:1">
      <c r="A104" s="17"/>
    </row>
    <row r="105" spans="1:1">
      <c r="A105" s="17"/>
    </row>
    <row r="106" spans="1:1">
      <c r="A106" s="17"/>
    </row>
    <row r="107" spans="1:1">
      <c r="A107" s="17"/>
    </row>
    <row r="108" spans="1:1">
      <c r="A108" s="17"/>
    </row>
    <row r="109" spans="1:1">
      <c r="A109" s="17"/>
    </row>
    <row r="110" spans="1:1">
      <c r="A110" s="17"/>
    </row>
    <row r="111" spans="1:1">
      <c r="A111" s="17"/>
    </row>
    <row r="112" spans="1:1">
      <c r="A112" s="17"/>
    </row>
    <row r="113" spans="1:1">
      <c r="A113" s="17"/>
    </row>
    <row r="114" spans="1:1">
      <c r="A114" s="17"/>
    </row>
    <row r="115" spans="1:1">
      <c r="A115" s="17"/>
    </row>
    <row r="116" spans="1:1">
      <c r="A116" s="17"/>
    </row>
    <row r="117" spans="1:1">
      <c r="A117" s="17"/>
    </row>
    <row r="118" spans="1:1">
      <c r="A118" s="17"/>
    </row>
    <row r="119" spans="1:1">
      <c r="A119" s="17"/>
    </row>
    <row r="120" spans="1:1">
      <c r="A120" s="17"/>
    </row>
    <row r="121" spans="1:1">
      <c r="A121" s="17"/>
    </row>
    <row r="122" spans="1:1">
      <c r="A122" s="17"/>
    </row>
    <row r="123" spans="1:1">
      <c r="A123" s="17"/>
    </row>
    <row r="124" spans="1:1">
      <c r="A124" s="17"/>
    </row>
    <row r="125" spans="1:1">
      <c r="A125" s="17"/>
    </row>
    <row r="126" spans="1:1">
      <c r="A126" s="17"/>
    </row>
    <row r="127" spans="1:1">
      <c r="A127" s="17"/>
    </row>
    <row r="128" spans="1:1">
      <c r="A128" s="17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  <row r="133" spans="1:1">
      <c r="A133" s="17"/>
    </row>
    <row r="134" spans="1:1">
      <c r="A134" s="17"/>
    </row>
    <row r="135" spans="1:1">
      <c r="A135" s="17"/>
    </row>
    <row r="136" spans="1:1">
      <c r="A136" s="17"/>
    </row>
    <row r="137" spans="1:1">
      <c r="A137" s="17"/>
    </row>
    <row r="138" spans="1:1">
      <c r="A138" s="17"/>
    </row>
    <row r="139" spans="1:1">
      <c r="A139" s="17"/>
    </row>
    <row r="140" spans="1:1">
      <c r="A140" s="17"/>
    </row>
    <row r="141" spans="1:1">
      <c r="A141" s="17"/>
    </row>
    <row r="142" spans="1:1">
      <c r="A142" s="17"/>
    </row>
    <row r="143" spans="1:1">
      <c r="A143" s="17"/>
    </row>
    <row r="144" spans="1:1">
      <c r="A144" s="17"/>
    </row>
    <row r="145" spans="1:1">
      <c r="A145" s="17"/>
    </row>
    <row r="146" spans="1:1">
      <c r="A146" s="17"/>
    </row>
    <row r="147" spans="1:1">
      <c r="A147" s="17"/>
    </row>
    <row r="148" spans="1:1">
      <c r="A148" s="17"/>
    </row>
    <row r="149" spans="1:1">
      <c r="A149" s="17"/>
    </row>
    <row r="150" spans="1:1">
      <c r="A150" s="17"/>
    </row>
    <row r="151" spans="1:1">
      <c r="A151" s="17"/>
    </row>
    <row r="152" spans="1:1">
      <c r="A152" s="17"/>
    </row>
    <row r="153" spans="1:1">
      <c r="A153" s="17"/>
    </row>
    <row r="154" spans="1:1">
      <c r="A154" s="17"/>
    </row>
    <row r="155" spans="1:1">
      <c r="A155" s="17"/>
    </row>
    <row r="156" spans="1:1">
      <c r="A156" s="17"/>
    </row>
    <row r="157" spans="1:1">
      <c r="A157" s="17"/>
    </row>
    <row r="158" spans="1:1">
      <c r="A158" s="17"/>
    </row>
    <row r="159" spans="1:1">
      <c r="A159" s="17"/>
    </row>
    <row r="160" spans="1:1">
      <c r="A160" s="17"/>
    </row>
    <row r="161" spans="1:1">
      <c r="A161" s="17"/>
    </row>
    <row r="162" spans="1:1">
      <c r="A162" s="17"/>
    </row>
    <row r="163" spans="1:1">
      <c r="A163" s="17"/>
    </row>
    <row r="164" spans="1:1">
      <c r="A164" s="17"/>
    </row>
    <row r="165" spans="1:1">
      <c r="A165" s="17"/>
    </row>
    <row r="166" spans="1:1">
      <c r="A166" s="17"/>
    </row>
    <row r="167" spans="1:1">
      <c r="A167" s="17"/>
    </row>
    <row r="168" spans="1:1">
      <c r="A168" s="17"/>
    </row>
    <row r="169" spans="1:1">
      <c r="A169" s="17"/>
    </row>
    <row r="170" spans="1:1">
      <c r="A170" s="17"/>
    </row>
    <row r="171" spans="1:1">
      <c r="A171" s="17"/>
    </row>
    <row r="172" spans="1:1">
      <c r="A172" s="17"/>
    </row>
    <row r="173" spans="1:1">
      <c r="A173" s="17"/>
    </row>
    <row r="174" spans="1:1">
      <c r="A174" s="17"/>
    </row>
    <row r="175" spans="1:1">
      <c r="A175" s="17"/>
    </row>
    <row r="176" spans="1:1">
      <c r="A176" s="17"/>
    </row>
    <row r="177" spans="1:1">
      <c r="A177" s="17"/>
    </row>
    <row r="178" spans="1:1">
      <c r="A178" s="17"/>
    </row>
    <row r="179" spans="1:1">
      <c r="A179" s="17"/>
    </row>
    <row r="180" spans="1:1">
      <c r="A180" s="17"/>
    </row>
    <row r="181" spans="1:1">
      <c r="A181" s="17"/>
    </row>
    <row r="182" spans="1:1">
      <c r="A182" s="17"/>
    </row>
    <row r="183" spans="1:1">
      <c r="A183" s="17"/>
    </row>
    <row r="184" spans="1:1">
      <c r="A184" s="17"/>
    </row>
    <row r="185" spans="1:1">
      <c r="A185" s="17"/>
    </row>
    <row r="186" spans="1:1">
      <c r="A186" s="17"/>
    </row>
    <row r="187" spans="1:1">
      <c r="A187" s="17"/>
    </row>
    <row r="188" spans="1:1">
      <c r="A188" s="17"/>
    </row>
    <row r="189" spans="1:1">
      <c r="A189" s="17"/>
    </row>
    <row r="190" spans="1:1">
      <c r="A190" s="17"/>
    </row>
    <row r="191" spans="1:1">
      <c r="A191" s="17"/>
    </row>
    <row r="192" spans="1:1">
      <c r="A192" s="17"/>
    </row>
    <row r="193" spans="1:1">
      <c r="A193" s="17"/>
    </row>
    <row r="194" spans="1:1">
      <c r="A194" s="17"/>
    </row>
    <row r="195" spans="1:1">
      <c r="A195" s="17"/>
    </row>
    <row r="196" spans="1:1">
      <c r="A196" s="17"/>
    </row>
    <row r="197" spans="1:1">
      <c r="A197" s="17"/>
    </row>
    <row r="198" spans="1:1">
      <c r="A198" s="17"/>
    </row>
    <row r="199" spans="1:1">
      <c r="A199" s="17"/>
    </row>
    <row r="200" spans="1:1">
      <c r="A200" s="17"/>
    </row>
    <row r="201" spans="1:1">
      <c r="A201" s="17"/>
    </row>
    <row r="202" spans="1:1">
      <c r="A202" s="17"/>
    </row>
    <row r="203" spans="1:1">
      <c r="A203" s="17"/>
    </row>
    <row r="204" spans="1:1">
      <c r="A204" s="17"/>
    </row>
    <row r="205" spans="1:1">
      <c r="A205" s="17"/>
    </row>
    <row r="206" spans="1:1">
      <c r="A206" s="17"/>
    </row>
    <row r="207" spans="1:1">
      <c r="A207" s="17"/>
    </row>
    <row r="208" spans="1:1">
      <c r="A208" s="17"/>
    </row>
    <row r="209" spans="1:1">
      <c r="A209" s="17"/>
    </row>
    <row r="210" spans="1:1">
      <c r="A210" s="17"/>
    </row>
    <row r="211" spans="1:1">
      <c r="A211" s="17"/>
    </row>
    <row r="212" spans="1:1">
      <c r="A212" s="17"/>
    </row>
    <row r="213" spans="1:1">
      <c r="A213" s="17"/>
    </row>
    <row r="214" spans="1:1">
      <c r="A214" s="17"/>
    </row>
    <row r="215" spans="1:1">
      <c r="A215" s="17"/>
    </row>
    <row r="216" spans="1:1">
      <c r="A216" s="17"/>
    </row>
    <row r="217" spans="1:1">
      <c r="A217" s="17"/>
    </row>
    <row r="218" spans="1:1">
      <c r="A218" s="17"/>
    </row>
    <row r="219" spans="1:1">
      <c r="A219" s="17"/>
    </row>
    <row r="220" spans="1:1">
      <c r="A220" s="17"/>
    </row>
    <row r="221" spans="1:1">
      <c r="A221" s="17"/>
    </row>
    <row r="222" spans="1:1">
      <c r="A222" s="17"/>
    </row>
    <row r="223" spans="1:1">
      <c r="A223" s="17"/>
    </row>
    <row r="224" spans="1:1">
      <c r="A224" s="17"/>
    </row>
    <row r="225" spans="1:1">
      <c r="A225" s="17"/>
    </row>
    <row r="226" spans="1:1">
      <c r="A226" s="17"/>
    </row>
    <row r="227" spans="1:1">
      <c r="A227" s="17"/>
    </row>
    <row r="228" spans="1:1">
      <c r="A228" s="17"/>
    </row>
    <row r="229" spans="1:1">
      <c r="A229" s="17"/>
    </row>
    <row r="230" spans="1:1">
      <c r="A230" s="17"/>
    </row>
    <row r="231" spans="1:1">
      <c r="A231" s="17"/>
    </row>
    <row r="232" spans="1:1">
      <c r="A232" s="17"/>
    </row>
    <row r="233" spans="1:1">
      <c r="A233" s="17"/>
    </row>
    <row r="234" spans="1:1">
      <c r="A234" s="17"/>
    </row>
    <row r="235" spans="1:1">
      <c r="A235" s="17"/>
    </row>
    <row r="236" spans="1:1">
      <c r="A236" s="17"/>
    </row>
    <row r="237" spans="1:1">
      <c r="A237" s="17"/>
    </row>
    <row r="238" spans="1:1">
      <c r="A238" s="17"/>
    </row>
    <row r="239" spans="1:1">
      <c r="A239" s="17"/>
    </row>
    <row r="240" spans="1:1">
      <c r="A240" s="17"/>
    </row>
    <row r="241" spans="1:1">
      <c r="A241" s="17"/>
    </row>
    <row r="242" spans="1:1">
      <c r="A242" s="17"/>
    </row>
    <row r="243" spans="1:1">
      <c r="A243" s="17"/>
    </row>
  </sheetData>
  <phoneticPr fontId="11" type="noConversion"/>
  <conditionalFormatting sqref="D1:D1048576">
    <cfRule type="duplicateValues" dxfId="3" priority="1"/>
    <cfRule type="expression" priority="3">
      <formula>"len($D$11)&lt;4"</formula>
    </cfRule>
    <cfRule type="duplicateValues" dxfId="2" priority="4"/>
    <cfRule type="duplicateValues" dxfId="1" priority="5"/>
  </conditionalFormatting>
  <conditionalFormatting sqref="E1:E1048576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FC054-3446-4D32-B935-C5E2E26A67C8}">
  <dimension ref="A2:J255"/>
  <sheetViews>
    <sheetView topLeftCell="A4" zoomScaleNormal="100" workbookViewId="0">
      <selection activeCell="A8" sqref="A8"/>
    </sheetView>
  </sheetViews>
  <sheetFormatPr defaultColWidth="9.140625" defaultRowHeight="15"/>
  <cols>
    <col min="1" max="1" width="24" customWidth="1"/>
    <col min="2" max="2" width="10.5703125" style="9" customWidth="1"/>
    <col min="3" max="3" width="9.140625" style="9"/>
    <col min="4" max="4" width="9.85546875" style="9" customWidth="1"/>
    <col min="5" max="5" width="11.28515625" style="9" customWidth="1"/>
    <col min="6" max="6" width="9.140625" style="9"/>
    <col min="7" max="7" width="8.7109375"/>
    <col min="8" max="8" width="19.5703125" customWidth="1"/>
    <col min="9" max="9" width="22.42578125" customWidth="1"/>
    <col min="10" max="16384" width="9.140625" style="9"/>
  </cols>
  <sheetData>
    <row r="2" spans="1:10" ht="15.75" thickBot="1"/>
    <row r="3" spans="1:10" ht="15.75" thickBot="1">
      <c r="A3" s="31" t="s">
        <v>47</v>
      </c>
      <c r="B3" s="49" t="s">
        <v>48</v>
      </c>
      <c r="C3" s="51" t="s">
        <v>49</v>
      </c>
      <c r="D3" s="51" t="s">
        <v>50</v>
      </c>
      <c r="E3" s="51" t="s">
        <v>51</v>
      </c>
      <c r="F3" s="51" t="s">
        <v>52</v>
      </c>
      <c r="G3" s="53" t="s">
        <v>53</v>
      </c>
      <c r="H3" s="45" t="s">
        <v>6</v>
      </c>
      <c r="I3" s="47" t="s">
        <v>54</v>
      </c>
      <c r="J3"/>
    </row>
    <row r="4" spans="1:10" ht="15" customHeight="1" thickBot="1">
      <c r="A4" s="32" t="str">
        <f>'HI1860'!A2</f>
        <v>HI1860_B01_001</v>
      </c>
      <c r="B4" s="50"/>
      <c r="C4" s="52"/>
      <c r="D4" s="52"/>
      <c r="E4" s="52"/>
      <c r="F4" s="52"/>
      <c r="G4" s="54"/>
      <c r="H4" s="46"/>
      <c r="I4" s="48"/>
      <c r="J4"/>
    </row>
    <row r="5" spans="1:10">
      <c r="A5" s="10"/>
      <c r="B5" s="11">
        <v>1</v>
      </c>
      <c r="C5" s="12">
        <v>5</v>
      </c>
      <c r="D5" s="12">
        <v>44</v>
      </c>
      <c r="E5" s="12">
        <v>50</v>
      </c>
      <c r="F5" s="13">
        <v>0</v>
      </c>
      <c r="G5" s="33">
        <f>SUM(B5:F5)</f>
        <v>100</v>
      </c>
      <c r="H5" s="34" t="str">
        <f>IF(G5&lt;&gt;100,"",IF(B5&gt;80,"Gravel",IF(AND(B5&gt;30,(F5&gt;=C5+D5+E5)),"Muddy Gravel",IF(AND(B5&gt;30,((F5*9)&gt;=C5+D5+E5)),"Muddy Sandy Gravel",IF(B5&gt;30,"Sandy Gravel",IF(AND(B5&gt;5,F5&gt;=C5+D5+E5),"Gravelly Mud",IF(AND(B5&gt;5,F5*9 &gt;= C5+D5+E5),"Gravelly Muddy Sand",IF(B5&gt;5,"Gravelly Sand",IF(F5/9&gt;=C5+D5+E5,"Mud",IF(F5&gt;=C5+D5+E5,"Sandy Mud",IF(F5*9 &gt;=C5+D5+E5,"Muddy Sand","Sand")))))))))))</f>
        <v>Sand</v>
      </c>
      <c r="I5" s="35" t="str">
        <f>IF(G5&lt;&gt;100,"",IF(B5=80,"Yes",IF(B5=30,"Yes",IF(B5=5,"Yes",IF(AND(B5&lt;80,F5=C5+D5+E5),"Yes",IF(AND(B5&lt;5,F5*9=C5+D5+E5),"Yes",IF(AND(B5&lt;80,F5/9=C5+D5+E5),"Yes","No")))))))</f>
        <v>No</v>
      </c>
      <c r="J5"/>
    </row>
    <row r="6" spans="1:10" ht="15.75" customHeight="1" thickBot="1">
      <c r="A6" s="14"/>
      <c r="B6" s="15"/>
      <c r="C6" s="15"/>
      <c r="D6" s="15"/>
      <c r="E6" s="15"/>
      <c r="F6" s="15"/>
      <c r="G6" s="36"/>
      <c r="H6" s="34"/>
      <c r="I6" s="35"/>
      <c r="J6"/>
    </row>
    <row r="7" spans="1:10" ht="15.75" thickBot="1">
      <c r="A7" s="31" t="s">
        <v>47</v>
      </c>
      <c r="B7" s="49" t="s">
        <v>48</v>
      </c>
      <c r="C7" s="51" t="s">
        <v>49</v>
      </c>
      <c r="D7" s="51" t="s">
        <v>50</v>
      </c>
      <c r="E7" s="51" t="s">
        <v>51</v>
      </c>
      <c r="F7" s="51" t="s">
        <v>52</v>
      </c>
      <c r="G7" s="53" t="s">
        <v>53</v>
      </c>
      <c r="H7" s="45" t="s">
        <v>6</v>
      </c>
      <c r="I7" s="47" t="s">
        <v>54</v>
      </c>
      <c r="J7"/>
    </row>
    <row r="8" spans="1:10" ht="15" customHeight="1" thickBot="1">
      <c r="A8" s="32" t="str">
        <f>'HI1860'!A3</f>
        <v>HI1860_B02_002</v>
      </c>
      <c r="B8" s="50"/>
      <c r="C8" s="52"/>
      <c r="D8" s="52"/>
      <c r="E8" s="52"/>
      <c r="F8" s="52"/>
      <c r="G8" s="54"/>
      <c r="H8" s="46"/>
      <c r="I8" s="48"/>
    </row>
    <row r="9" spans="1:10" ht="15.75" customHeight="1">
      <c r="A9" s="10"/>
      <c r="B9" s="11">
        <v>10</v>
      </c>
      <c r="C9" s="12">
        <v>44</v>
      </c>
      <c r="D9" s="12">
        <v>44</v>
      </c>
      <c r="E9" s="12">
        <v>2</v>
      </c>
      <c r="F9" s="13">
        <v>0</v>
      </c>
      <c r="G9" s="33">
        <f>SUM(B9:F9)</f>
        <v>100</v>
      </c>
      <c r="H9" s="34" t="str">
        <f>IF(G9&lt;&gt;100,"",IF(B9&gt;80,"Gravel",IF(AND(B9&gt;30,(F9&gt;=C9+D9+E9)),"Muddy Gravel",IF(AND(B9&gt;30,((F9*9)&gt;=C9+D9+E9)),"Muddy Sandy Gravel",IF(B9&gt;30,"Sandy Gravel",IF(AND(B9&gt;5,F9&gt;=C9+D9+E9),"Gravelly Mud",IF(AND(B9&gt;5,F9*9 &gt;= C9+D9+E9),"Gravelly Muddy Sand",IF(B9&gt;5,"Gravelly Sand",IF(F9/9&gt;=C9+D9+E9,"Mud",IF(F9&gt;=C9+D9+E9,"Sandy Mud",IF(F9*9 &gt;=C9+D9+E9,"Muddy Sand","Sand")))))))))))</f>
        <v>Gravelly Sand</v>
      </c>
      <c r="I9" s="35" t="str">
        <f>IF(G9&lt;&gt;100,"",IF(B9=80,"Yes",IF(B9=30,"Yes",IF(B9=5,"Yes",IF(AND(B9&lt;80,F9=C9+D9+E9),"Yes",IF(AND(B9&lt;5,F9*9=C9+D9+E9),"Yes",IF(AND(B9&lt;80,F9/9=C9+D9+E9),"Yes","No")))))))</f>
        <v>No</v>
      </c>
    </row>
    <row r="10" spans="1:10" ht="15.75" thickBot="1">
      <c r="A10" s="14"/>
      <c r="B10" s="15"/>
      <c r="C10" s="15"/>
      <c r="D10" s="15"/>
      <c r="E10" s="15"/>
      <c r="F10" s="15"/>
      <c r="G10" s="36"/>
      <c r="H10" s="34"/>
      <c r="I10" s="35"/>
    </row>
    <row r="11" spans="1:10" ht="15.75" thickBot="1">
      <c r="A11" s="31" t="s">
        <v>47</v>
      </c>
      <c r="B11" s="49" t="s">
        <v>48</v>
      </c>
      <c r="C11" s="51" t="s">
        <v>49</v>
      </c>
      <c r="D11" s="51" t="s">
        <v>50</v>
      </c>
      <c r="E11" s="51" t="s">
        <v>51</v>
      </c>
      <c r="F11" s="51" t="s">
        <v>52</v>
      </c>
      <c r="G11" s="53" t="s">
        <v>53</v>
      </c>
      <c r="H11" s="45" t="s">
        <v>6</v>
      </c>
      <c r="I11" s="47" t="s">
        <v>54</v>
      </c>
    </row>
    <row r="12" spans="1:10" ht="15.75" customHeight="1" thickBot="1">
      <c r="A12" s="32" t="str">
        <f>'HI1860'!A4</f>
        <v>HI1860_B03_003</v>
      </c>
      <c r="B12" s="50"/>
      <c r="C12" s="52"/>
      <c r="D12" s="52"/>
      <c r="E12" s="52"/>
      <c r="F12" s="52"/>
      <c r="G12" s="54"/>
      <c r="H12" s="46"/>
      <c r="I12" s="48"/>
    </row>
    <row r="13" spans="1:10" ht="15" customHeight="1">
      <c r="A13" s="10"/>
      <c r="B13" s="11">
        <v>5</v>
      </c>
      <c r="C13" s="12">
        <v>10</v>
      </c>
      <c r="D13" s="12">
        <v>30</v>
      </c>
      <c r="E13" s="12">
        <v>30</v>
      </c>
      <c r="F13" s="13">
        <v>25</v>
      </c>
      <c r="G13" s="33">
        <f t="shared" ref="G13" si="0">SUM(B13:F13)</f>
        <v>100</v>
      </c>
      <c r="H13" s="34" t="str">
        <f>IF(G13&lt;&gt;100,"",IF(B13&gt;80,"Gravel",IF(AND(B13&gt;30,(F13&gt;=C13+D13+E13)),"Muddy Gravel",IF(AND(B13&gt;30,((F13*9)&gt;=C13+D13+E13)),"Muddy Sandy Gravel",IF(B13&gt;30,"Sandy Gravel",IF(AND(B13&gt;5,F13&gt;=C13+D13+E13),"Gravelly Mud",IF(AND(B13&gt;5,F13*9 &gt;= C13+D13+E13),"Gravelly Muddy Sand",IF(B13&gt;5,"Gravelly Sand",IF(F13/9&gt;=C13+D13+E13,"Mud",IF(F13&gt;=C13+D13+E13,"Sandy Mud",IF(F13*9 &gt;=C13+D13+E13,"Muddy Sand","Sand")))))))))))</f>
        <v>Muddy Sand</v>
      </c>
      <c r="I13" s="35" t="str">
        <f t="shared" ref="I13" si="1">IF(G13&lt;&gt;100,"",IF(B13=80,"Yes",IF(B13=30,"Yes",IF(B13=5,"Yes",IF(AND(B13&lt;80,F13=C13+D13+E13),"Yes",IF(AND(B13&lt;5,F13*9=C13+D13+E13),"Yes",IF(AND(B13&lt;80,F13/9=C13+D13+E13),"Yes","No")))))))</f>
        <v>Yes</v>
      </c>
    </row>
    <row r="14" spans="1:10" ht="15.75" thickBot="1">
      <c r="A14" s="14"/>
      <c r="B14" s="15"/>
      <c r="C14" s="15"/>
      <c r="D14" s="15"/>
      <c r="E14" s="15"/>
      <c r="F14" s="15"/>
      <c r="G14" s="36"/>
      <c r="H14" s="34"/>
      <c r="I14" s="35"/>
    </row>
    <row r="15" spans="1:10" ht="15.75" customHeight="1" thickBot="1">
      <c r="A15" s="31" t="s">
        <v>47</v>
      </c>
      <c r="B15" s="49" t="s">
        <v>48</v>
      </c>
      <c r="C15" s="51" t="s">
        <v>49</v>
      </c>
      <c r="D15" s="51" t="s">
        <v>50</v>
      </c>
      <c r="E15" s="51" t="s">
        <v>51</v>
      </c>
      <c r="F15" s="51" t="s">
        <v>52</v>
      </c>
      <c r="G15" s="53" t="s">
        <v>53</v>
      </c>
      <c r="H15" s="45" t="s">
        <v>6</v>
      </c>
      <c r="I15" s="47" t="s">
        <v>54</v>
      </c>
    </row>
    <row r="16" spans="1:10" ht="15.75" thickBot="1">
      <c r="A16" s="32" t="str">
        <f>'HI1860'!A5</f>
        <v>HI1860_B03_004</v>
      </c>
      <c r="B16" s="50"/>
      <c r="C16" s="52"/>
      <c r="D16" s="52"/>
      <c r="E16" s="52"/>
      <c r="F16" s="52"/>
      <c r="G16" s="54"/>
      <c r="H16" s="46"/>
      <c r="I16" s="48"/>
    </row>
    <row r="17" spans="1:9">
      <c r="A17" s="10"/>
      <c r="B17" s="11">
        <v>0</v>
      </c>
      <c r="C17" s="12">
        <v>2</v>
      </c>
      <c r="D17" s="12">
        <v>18</v>
      </c>
      <c r="E17" s="12">
        <v>50</v>
      </c>
      <c r="F17" s="13">
        <v>30</v>
      </c>
      <c r="G17" s="33">
        <f t="shared" ref="G17" si="2">SUM(B17:F17)</f>
        <v>100</v>
      </c>
      <c r="H17" s="34" t="str">
        <f>IF(G17&lt;&gt;100,"",IF(B17&gt;80,"Gravel",IF(AND(B17&gt;30,(F17&gt;=C17+D17+E17)),"Muddy Gravel",IF(AND(B17&gt;30,((F17*9)&gt;=C17+D17+E17)),"Muddy Sandy Gravel",IF(B17&gt;30,"Sandy Gravel",IF(AND(B17&gt;5,F17&gt;=C17+D17+E17),"Gravelly Mud",IF(AND(B17&gt;5,F17*9 &gt;= C17+D17+E17),"Gravelly Muddy Sand",IF(B17&gt;5,"Gravelly Sand",IF(F17/9&gt;=C17+D17+E17,"Mud",IF(F17&gt;=C17+D17+E17,"Sandy Mud",IF(F17*9 &gt;=C17+D17+E17,"Muddy Sand","Sand")))))))))))</f>
        <v>Muddy Sand</v>
      </c>
      <c r="I17" s="35" t="str">
        <f t="shared" ref="I17" si="3">IF(G17&lt;&gt;100,"",IF(B17=80,"Yes",IF(B17=30,"Yes",IF(B17=5,"Yes",IF(AND(B17&lt;80,F17=C17+D17+E17),"Yes",IF(AND(B17&lt;5,F17*9=C17+D17+E17),"Yes",IF(AND(B17&lt;80,F17/9=C17+D17+E17),"Yes","No")))))))</f>
        <v>No</v>
      </c>
    </row>
    <row r="18" spans="1:9" ht="15" customHeight="1" thickBot="1">
      <c r="A18" s="14"/>
      <c r="B18" s="15"/>
      <c r="C18" s="15"/>
      <c r="D18" s="15"/>
      <c r="E18" s="15"/>
      <c r="F18" s="15"/>
      <c r="G18" s="36"/>
      <c r="H18" s="34"/>
      <c r="I18" s="35"/>
    </row>
    <row r="19" spans="1:9" ht="15.75" thickBot="1">
      <c r="A19" s="31" t="s">
        <v>47</v>
      </c>
      <c r="B19" s="49" t="s">
        <v>48</v>
      </c>
      <c r="C19" s="51" t="s">
        <v>49</v>
      </c>
      <c r="D19" s="51" t="s">
        <v>50</v>
      </c>
      <c r="E19" s="51" t="s">
        <v>51</v>
      </c>
      <c r="F19" s="51" t="s">
        <v>52</v>
      </c>
      <c r="G19" s="53" t="s">
        <v>53</v>
      </c>
      <c r="H19" s="45" t="s">
        <v>6</v>
      </c>
      <c r="I19" s="47" t="s">
        <v>54</v>
      </c>
    </row>
    <row r="20" spans="1:9" ht="15.75" thickBot="1">
      <c r="A20" s="32">
        <f>'HI1860'!A6</f>
        <v>0</v>
      </c>
      <c r="B20" s="50"/>
      <c r="C20" s="52"/>
      <c r="D20" s="52"/>
      <c r="E20" s="52"/>
      <c r="F20" s="52"/>
      <c r="G20" s="54"/>
      <c r="H20" s="46"/>
      <c r="I20" s="48"/>
    </row>
    <row r="21" spans="1:9">
      <c r="A21" s="10"/>
      <c r="B21" s="11">
        <v>0</v>
      </c>
      <c r="C21" s="12">
        <v>0</v>
      </c>
      <c r="D21" s="12">
        <v>0</v>
      </c>
      <c r="E21" s="12">
        <v>0</v>
      </c>
      <c r="F21" s="13">
        <v>0</v>
      </c>
      <c r="G21" s="33">
        <f t="shared" ref="G21" si="4">SUM(B21:F21)</f>
        <v>0</v>
      </c>
      <c r="H21" s="34" t="str">
        <f>IF(G21&lt;&gt;100,"",IF(B21&gt;80,"Gravel",IF(AND(B21&gt;30,(F21&gt;=C21+D21+E21)),"Muddy Gravel",IF(AND(B21&gt;30,((F21*9)&gt;=C21+D21+E21)),"Muddy Sandy Gravel",IF(B21&gt;30,"Sandy Gravel",IF(AND(B21&gt;5,F21&gt;=C21+D21+E21),"Gravelly Mud",IF(AND(B21&gt;5,F21*9 &gt;= C21+D21+E21),"Gravelly Muddy Sand",IF(B21&gt;5,"Gravelly Sand",IF(F21/9&gt;=C21+D21+E21,"Mud",IF(F21&gt;=C21+D21+E21,"Sandy Mud",IF(F21*9 &gt;=C21+D21+E21,"Muddy Sand","Sand")))))))))))</f>
        <v/>
      </c>
      <c r="I21" s="35" t="str">
        <f t="shared" ref="I21" si="5">IF(G21&lt;&gt;100,"",IF(B21=80,"Yes",IF(B21=30,"Yes",IF(B21=5,"Yes",IF(AND(B21&lt;80,F21=C21+D21+E21),"Yes",IF(AND(B21&lt;5,F21*9=C21+D21+E21),"Yes",IF(AND(B21&lt;80,F21/9=C21+D21+E21),"Yes","No")))))))</f>
        <v/>
      </c>
    </row>
    <row r="22" spans="1:9" ht="15.75" thickBot="1">
      <c r="A22" s="14"/>
      <c r="B22" s="15"/>
      <c r="C22" s="15"/>
      <c r="D22" s="15"/>
      <c r="E22" s="15"/>
      <c r="F22" s="15"/>
      <c r="G22" s="36"/>
      <c r="H22" s="34"/>
      <c r="I22" s="35"/>
    </row>
    <row r="23" spans="1:9" ht="15" customHeight="1" thickBot="1">
      <c r="A23" s="31" t="s">
        <v>47</v>
      </c>
      <c r="B23" s="49" t="s">
        <v>48</v>
      </c>
      <c r="C23" s="51" t="s">
        <v>49</v>
      </c>
      <c r="D23" s="51" t="s">
        <v>50</v>
      </c>
      <c r="E23" s="51" t="s">
        <v>51</v>
      </c>
      <c r="F23" s="51" t="s">
        <v>52</v>
      </c>
      <c r="G23" s="53" t="s">
        <v>53</v>
      </c>
      <c r="H23" s="45" t="s">
        <v>6</v>
      </c>
      <c r="I23" s="47" t="s">
        <v>54</v>
      </c>
    </row>
    <row r="24" spans="1:9" ht="15.75" thickBot="1">
      <c r="A24" s="32">
        <f>'HI1860'!A7</f>
        <v>0</v>
      </c>
      <c r="B24" s="50"/>
      <c r="C24" s="52"/>
      <c r="D24" s="52"/>
      <c r="E24" s="52"/>
      <c r="F24" s="52"/>
      <c r="G24" s="54"/>
      <c r="H24" s="46"/>
      <c r="I24" s="48"/>
    </row>
    <row r="25" spans="1:9">
      <c r="A25" s="10"/>
      <c r="B25" s="11">
        <v>0</v>
      </c>
      <c r="C25" s="12">
        <v>0</v>
      </c>
      <c r="D25" s="12">
        <v>0</v>
      </c>
      <c r="E25" s="12">
        <v>0</v>
      </c>
      <c r="F25" s="13">
        <v>0</v>
      </c>
      <c r="G25" s="33">
        <f t="shared" ref="G25" si="6">SUM(B25:F25)</f>
        <v>0</v>
      </c>
      <c r="H25" s="34" t="str">
        <f>IF(G25&lt;&gt;100,"",IF(B25&gt;80,"Gravel",IF(AND(B25&gt;30,(F25&gt;=C25+D25+E25)),"Muddy Gravel",IF(AND(B25&gt;30,((F25*9)&gt;=C25+D25+E25)),"Muddy Sandy Gravel",IF(B25&gt;30,"Sandy Gravel",IF(AND(B25&gt;5,F25&gt;=C25+D25+E25),"Gravelly Mud",IF(AND(B25&gt;5,F25*9 &gt;= C25+D25+E25),"Gravelly Muddy Sand",IF(B25&gt;5,"Gravelly Sand",IF(F25/9&gt;=C25+D25+E25,"Mud",IF(F25&gt;=C25+D25+E25,"Sandy Mud",IF(F25*9 &gt;=C25+D25+E25,"Muddy Sand","Sand")))))))))))</f>
        <v/>
      </c>
      <c r="I25" s="35" t="str">
        <f t="shared" ref="I25" si="7">IF(G25&lt;&gt;100,"",IF(B25=80,"Yes",IF(B25=30,"Yes",IF(B25=5,"Yes",IF(AND(B25&lt;80,F25=C25+D25+E25),"Yes",IF(AND(B25&lt;5,F25*9=C25+D25+E25),"Yes",IF(AND(B25&lt;80,F25/9=C25+D25+E25),"Yes","No")))))))</f>
        <v/>
      </c>
    </row>
    <row r="26" spans="1:9" ht="15.75" thickBot="1">
      <c r="A26" s="14"/>
      <c r="B26" s="15"/>
      <c r="C26" s="15"/>
      <c r="D26" s="15"/>
      <c r="E26" s="15"/>
      <c r="F26" s="15"/>
      <c r="G26" s="36"/>
      <c r="H26" s="34"/>
      <c r="I26" s="35"/>
    </row>
    <row r="27" spans="1:9" ht="15.75" thickBot="1">
      <c r="A27" s="31" t="s">
        <v>47</v>
      </c>
      <c r="B27" s="49" t="s">
        <v>48</v>
      </c>
      <c r="C27" s="51" t="s">
        <v>49</v>
      </c>
      <c r="D27" s="51" t="s">
        <v>50</v>
      </c>
      <c r="E27" s="51" t="s">
        <v>51</v>
      </c>
      <c r="F27" s="51" t="s">
        <v>52</v>
      </c>
      <c r="G27" s="53" t="s">
        <v>53</v>
      </c>
      <c r="H27" s="45" t="s">
        <v>6</v>
      </c>
      <c r="I27" s="47" t="s">
        <v>54</v>
      </c>
    </row>
    <row r="28" spans="1:9" ht="15" customHeight="1" thickBot="1">
      <c r="A28" s="32">
        <f>'HI1860'!A8</f>
        <v>0</v>
      </c>
      <c r="B28" s="50"/>
      <c r="C28" s="52"/>
      <c r="D28" s="52"/>
      <c r="E28" s="52"/>
      <c r="F28" s="52"/>
      <c r="G28" s="54"/>
      <c r="H28" s="46"/>
      <c r="I28" s="48"/>
    </row>
    <row r="29" spans="1:9">
      <c r="A29" s="10"/>
      <c r="B29" s="11">
        <v>0</v>
      </c>
      <c r="C29" s="12">
        <v>0</v>
      </c>
      <c r="D29" s="12">
        <v>0</v>
      </c>
      <c r="E29" s="12">
        <v>0</v>
      </c>
      <c r="F29" s="13">
        <v>0</v>
      </c>
      <c r="G29" s="33">
        <f>SUM(B29:F29)</f>
        <v>0</v>
      </c>
      <c r="H29" s="34" t="str">
        <f>IF(G29&lt;&gt;100,"",IF(B29&gt;80,"Gravel",IF(AND(B29&gt;30,(F29&gt;=C29+D29+E29)),"Muddy Gravel",IF(AND(B29&gt;30,((F29*9)&gt;=C29+D29+E29)),"Muddy Sandy Gravel",IF(B29&gt;30,"Sandy Gravel",IF(AND(B29&gt;5,F29&gt;=C29+D29+E29),"Gravelly Mud",IF(AND(B29&gt;5,F29*9 &gt;= C29+D29+E29),"Gravelly Muddy Sand",IF(B29&gt;5,"Gravelly Sand",IF(F29/9&gt;=C29+D29+E29,"Mud",IF(F29&gt;=C29+D29+E29,"Sandy Mud",IF(F29*9 &gt;=C29+D29+E29,"Muddy Sand","Sand")))))))))))</f>
        <v/>
      </c>
      <c r="I29" s="35" t="str">
        <f>IF(G29&lt;&gt;100,"",IF(B29=80,"Yes",IF(B29=30,"Yes",IF(B29=5,"Yes",IF(AND(B29&lt;80,F29=C29+D29+E29),"Yes",IF(AND(B29&lt;5,F29*9=C29+D29+E29),"Yes",IF(AND(B29&lt;80,F29/9=C29+D29+E29),"Yes","No")))))))</f>
        <v/>
      </c>
    </row>
    <row r="30" spans="1:9" ht="15.75" thickBot="1">
      <c r="A30" s="14"/>
      <c r="B30" s="15"/>
      <c r="C30" s="15"/>
      <c r="D30" s="15"/>
      <c r="E30" s="15"/>
      <c r="F30" s="15"/>
      <c r="G30" s="36"/>
      <c r="H30" s="34"/>
      <c r="I30" s="35"/>
    </row>
    <row r="31" spans="1:9" ht="15.75" thickBot="1">
      <c r="A31" s="31" t="s">
        <v>47</v>
      </c>
      <c r="B31" s="49" t="s">
        <v>48</v>
      </c>
      <c r="C31" s="51" t="s">
        <v>49</v>
      </c>
      <c r="D31" s="51" t="s">
        <v>50</v>
      </c>
      <c r="E31" s="51" t="s">
        <v>51</v>
      </c>
      <c r="F31" s="51" t="s">
        <v>52</v>
      </c>
      <c r="G31" s="53" t="s">
        <v>53</v>
      </c>
      <c r="H31" s="45" t="s">
        <v>6</v>
      </c>
      <c r="I31" s="47" t="s">
        <v>54</v>
      </c>
    </row>
    <row r="32" spans="1:9" ht="15.75" thickBot="1">
      <c r="A32" s="32">
        <f>'HI1860'!A9</f>
        <v>0</v>
      </c>
      <c r="B32" s="50"/>
      <c r="C32" s="52"/>
      <c r="D32" s="52"/>
      <c r="E32" s="52"/>
      <c r="F32" s="52"/>
      <c r="G32" s="54"/>
      <c r="H32" s="46"/>
      <c r="I32" s="48"/>
    </row>
    <row r="33" spans="1:9" ht="15" customHeight="1">
      <c r="A33" s="10"/>
      <c r="B33" s="11">
        <v>0</v>
      </c>
      <c r="C33" s="12">
        <v>0</v>
      </c>
      <c r="D33" s="12">
        <v>0</v>
      </c>
      <c r="E33" s="12">
        <v>0</v>
      </c>
      <c r="F33" s="13">
        <v>0</v>
      </c>
      <c r="G33" s="33">
        <f t="shared" ref="G33" si="8">SUM(B33:F33)</f>
        <v>0</v>
      </c>
      <c r="H33" s="34" t="str">
        <f>IF(G33&lt;&gt;100,"",IF(B33&gt;80,"Gravel",IF(AND(B33&gt;30,(F33&gt;=C33+D33+E33)),"Muddy Gravel",IF(AND(B33&gt;30,((F33*9)&gt;=C33+D33+E33)),"Muddy Sandy Gravel",IF(B33&gt;30,"Sandy Gravel",IF(AND(B33&gt;5,F33&gt;=C33+D33+E33),"Gravelly Mud",IF(AND(B33&gt;5,F33*9 &gt;= C33+D33+E33),"Gravelly Muddy Sand",IF(B33&gt;5,"Gravelly Sand",IF(F33/9&gt;=C33+D33+E33,"Mud",IF(F33&gt;=C33+D33+E33,"Sandy Mud",IF(F33*9 &gt;=C33+D33+E33,"Muddy Sand","Sand")))))))))))</f>
        <v/>
      </c>
      <c r="I33" s="35" t="str">
        <f t="shared" ref="I33" si="9">IF(G33&lt;&gt;100,"",IF(B33=80,"Yes",IF(B33=30,"Yes",IF(B33=5,"Yes",IF(AND(B33&lt;80,F33=C33+D33+E33),"Yes",IF(AND(B33&lt;5,F33*9=C33+D33+E33),"Yes",IF(AND(B33&lt;80,F33/9=C33+D33+E33),"Yes","No")))))))</f>
        <v/>
      </c>
    </row>
    <row r="34" spans="1:9" ht="15.75" thickBot="1">
      <c r="A34" s="14"/>
      <c r="B34" s="15"/>
      <c r="C34" s="15"/>
      <c r="D34" s="15"/>
      <c r="E34" s="15"/>
      <c r="F34" s="15"/>
      <c r="G34" s="36"/>
      <c r="H34" s="34"/>
      <c r="I34" s="35"/>
    </row>
    <row r="35" spans="1:9" ht="15.75" thickBot="1">
      <c r="A35" s="31" t="s">
        <v>47</v>
      </c>
      <c r="B35" s="49" t="s">
        <v>48</v>
      </c>
      <c r="C35" s="51" t="s">
        <v>49</v>
      </c>
      <c r="D35" s="51" t="s">
        <v>50</v>
      </c>
      <c r="E35" s="51" t="s">
        <v>51</v>
      </c>
      <c r="F35" s="51" t="s">
        <v>52</v>
      </c>
      <c r="G35" s="53" t="s">
        <v>53</v>
      </c>
      <c r="H35" s="45" t="s">
        <v>6</v>
      </c>
      <c r="I35" s="47" t="s">
        <v>54</v>
      </c>
    </row>
    <row r="36" spans="1:9" ht="15.75" thickBot="1">
      <c r="A36" s="32">
        <f>'HI1860'!A10</f>
        <v>0</v>
      </c>
      <c r="B36" s="50"/>
      <c r="C36" s="52"/>
      <c r="D36" s="52"/>
      <c r="E36" s="52"/>
      <c r="F36" s="52"/>
      <c r="G36" s="54"/>
      <c r="H36" s="46"/>
      <c r="I36" s="48"/>
    </row>
    <row r="37" spans="1:9">
      <c r="A37" s="10"/>
      <c r="B37" s="11">
        <v>0</v>
      </c>
      <c r="C37" s="12">
        <v>0</v>
      </c>
      <c r="D37" s="12">
        <v>0</v>
      </c>
      <c r="E37" s="12">
        <v>0</v>
      </c>
      <c r="F37" s="13">
        <v>0</v>
      </c>
      <c r="G37" s="33">
        <f t="shared" ref="G37" si="10">SUM(B37:F37)</f>
        <v>0</v>
      </c>
      <c r="H37" s="34" t="str">
        <f>IF(G37&lt;&gt;100,"",IF(B37&gt;80,"Gravel",IF(AND(B37&gt;30,(F37&gt;=C37+D37+E37)),"Muddy Gravel",IF(AND(B37&gt;30,((F37*9)&gt;=C37+D37+E37)),"Muddy Sandy Gravel",IF(B37&gt;30,"Sandy Gravel",IF(AND(B37&gt;5,F37&gt;=C37+D37+E37),"Gravelly Mud",IF(AND(B37&gt;5,F37*9 &gt;= C37+D37+E37),"Gravelly Muddy Sand",IF(B37&gt;5,"Gravelly Sand",IF(F37/9&gt;=C37+D37+E37,"Mud",IF(F37&gt;=C37+D37+E37,"Sandy Mud",IF(F37*9 &gt;=C37+D37+E37,"Muddy Sand","Sand")))))))))))</f>
        <v/>
      </c>
      <c r="I37" s="35" t="str">
        <f t="shared" ref="I37" si="11">IF(G37&lt;&gt;100,"",IF(B37=80,"Yes",IF(B37=30,"Yes",IF(B37=5,"Yes",IF(AND(B37&lt;80,F37=C37+D37+E37),"Yes",IF(AND(B37&lt;5,F37*9=C37+D37+E37),"Yes",IF(AND(B37&lt;80,F37/9=C37+D37+E37),"Yes","No")))))))</f>
        <v/>
      </c>
    </row>
    <row r="38" spans="1:9" ht="15" customHeight="1" thickBot="1">
      <c r="A38" s="14"/>
      <c r="B38" s="15"/>
      <c r="C38" s="15"/>
      <c r="D38" s="15"/>
      <c r="E38" s="15"/>
      <c r="F38" s="15"/>
      <c r="G38" s="36"/>
      <c r="H38" s="34"/>
      <c r="I38" s="35"/>
    </row>
    <row r="39" spans="1:9" ht="15.75" thickBot="1">
      <c r="A39" s="31" t="s">
        <v>47</v>
      </c>
      <c r="B39" s="49" t="s">
        <v>48</v>
      </c>
      <c r="C39" s="51" t="s">
        <v>49</v>
      </c>
      <c r="D39" s="51" t="s">
        <v>50</v>
      </c>
      <c r="E39" s="51" t="s">
        <v>51</v>
      </c>
      <c r="F39" s="51" t="s">
        <v>52</v>
      </c>
      <c r="G39" s="53" t="s">
        <v>53</v>
      </c>
      <c r="H39" s="45" t="s">
        <v>6</v>
      </c>
      <c r="I39" s="47" t="s">
        <v>54</v>
      </c>
    </row>
    <row r="40" spans="1:9" ht="15.75" thickBot="1">
      <c r="A40" s="32">
        <f>'HI1860'!A11</f>
        <v>0</v>
      </c>
      <c r="B40" s="50"/>
      <c r="C40" s="52"/>
      <c r="D40" s="52"/>
      <c r="E40" s="52"/>
      <c r="F40" s="52"/>
      <c r="G40" s="54"/>
      <c r="H40" s="46"/>
      <c r="I40" s="48"/>
    </row>
    <row r="41" spans="1:9">
      <c r="A41" s="10"/>
      <c r="B41" s="11">
        <v>0</v>
      </c>
      <c r="C41" s="12">
        <v>0</v>
      </c>
      <c r="D41" s="12">
        <v>0</v>
      </c>
      <c r="E41" s="12">
        <v>0</v>
      </c>
      <c r="F41" s="13">
        <v>0</v>
      </c>
      <c r="G41" s="33">
        <f t="shared" ref="G41" si="12">SUM(B41:F41)</f>
        <v>0</v>
      </c>
      <c r="H41" s="34" t="str">
        <f>IF(G41&lt;&gt;100,"",IF(B41&gt;80,"Gravel",IF(AND(B41&gt;30,(F41&gt;=C41+D41+E41)),"Muddy Gravel",IF(AND(B41&gt;30,((F41*9)&gt;=C41+D41+E41)),"Muddy Sandy Gravel",IF(B41&gt;30,"Sandy Gravel",IF(AND(B41&gt;5,F41&gt;=C41+D41+E41),"Gravelly Mud",IF(AND(B41&gt;5,F41*9 &gt;= C41+D41+E41),"Gravelly Muddy Sand",IF(B41&gt;5,"Gravelly Sand",IF(F41/9&gt;=C41+D41+E41,"Mud",IF(F41&gt;=C41+D41+E41,"Sandy Mud",IF(F41*9 &gt;=C41+D41+E41,"Muddy Sand","Sand")))))))))))</f>
        <v/>
      </c>
      <c r="I41" s="35" t="str">
        <f t="shared" ref="I41" si="13">IF(G41&lt;&gt;100,"",IF(B41=80,"Yes",IF(B41=30,"Yes",IF(B41=5,"Yes",IF(AND(B41&lt;80,F41=C41+D41+E41),"Yes",IF(AND(B41&lt;5,F41*9=C41+D41+E41),"Yes",IF(AND(B41&lt;80,F41/9=C41+D41+E41),"Yes","No")))))))</f>
        <v/>
      </c>
    </row>
    <row r="42" spans="1:9" ht="15.75" thickBot="1">
      <c r="A42" s="14"/>
      <c r="B42" s="15"/>
      <c r="C42" s="15"/>
      <c r="D42" s="15"/>
      <c r="E42" s="15"/>
      <c r="F42" s="15"/>
      <c r="G42" s="36"/>
      <c r="H42" s="34"/>
      <c r="I42" s="35"/>
    </row>
    <row r="43" spans="1:9" ht="15" customHeight="1" thickBot="1">
      <c r="A43" s="31" t="s">
        <v>47</v>
      </c>
      <c r="B43" s="49" t="s">
        <v>48</v>
      </c>
      <c r="C43" s="51" t="s">
        <v>49</v>
      </c>
      <c r="D43" s="51" t="s">
        <v>50</v>
      </c>
      <c r="E43" s="51" t="s">
        <v>51</v>
      </c>
      <c r="F43" s="51" t="s">
        <v>52</v>
      </c>
      <c r="G43" s="53" t="s">
        <v>53</v>
      </c>
      <c r="H43" s="45" t="s">
        <v>6</v>
      </c>
      <c r="I43" s="47" t="s">
        <v>54</v>
      </c>
    </row>
    <row r="44" spans="1:9" ht="15.75" thickBot="1">
      <c r="A44" s="32">
        <f>'HI1860'!A12</f>
        <v>0</v>
      </c>
      <c r="B44" s="50"/>
      <c r="C44" s="52"/>
      <c r="D44" s="52"/>
      <c r="E44" s="52"/>
      <c r="F44" s="52"/>
      <c r="G44" s="54"/>
      <c r="H44" s="46"/>
      <c r="I44" s="48"/>
    </row>
    <row r="45" spans="1:9">
      <c r="A45" s="10"/>
      <c r="B45" s="11">
        <v>0</v>
      </c>
      <c r="C45" s="12">
        <v>0</v>
      </c>
      <c r="D45" s="12">
        <v>0</v>
      </c>
      <c r="E45" s="12">
        <v>0</v>
      </c>
      <c r="F45" s="13">
        <v>0</v>
      </c>
      <c r="G45" s="33">
        <f t="shared" ref="G45" si="14">SUM(B45:F45)</f>
        <v>0</v>
      </c>
      <c r="H45" s="34" t="str">
        <f>IF(G45&lt;&gt;100,"",IF(B45&gt;80,"Gravel",IF(AND(B45&gt;30,(F45&gt;=C45+D45+E45)),"Muddy Gravel",IF(AND(B45&gt;30,((F45*9)&gt;=C45+D45+E45)),"Muddy Sandy Gravel",IF(B45&gt;30,"Sandy Gravel",IF(AND(B45&gt;5,F45&gt;=C45+D45+E45),"Gravelly Mud",IF(AND(B45&gt;5,F45*9 &gt;= C45+D45+E45),"Gravelly Muddy Sand",IF(B45&gt;5,"Gravelly Sand",IF(F45/9&gt;=C45+D45+E45,"Mud",IF(F45&gt;=C45+D45+E45,"Sandy Mud",IF(F45*9 &gt;=C45+D45+E45,"Muddy Sand","Sand")))))))))))</f>
        <v/>
      </c>
      <c r="I45" s="35" t="str">
        <f t="shared" ref="I45" si="15">IF(G45&lt;&gt;100,"",IF(B45=80,"Yes",IF(B45=30,"Yes",IF(B45=5,"Yes",IF(AND(B45&lt;80,F45=C45+D45+E45),"Yes",IF(AND(B45&lt;5,F45*9=C45+D45+E45),"Yes",IF(AND(B45&lt;80,F45/9=C45+D45+E45),"Yes","No")))))))</f>
        <v/>
      </c>
    </row>
    <row r="46" spans="1:9" ht="15.75" thickBot="1">
      <c r="A46" s="14"/>
      <c r="B46" s="15"/>
      <c r="C46" s="15"/>
      <c r="D46" s="15"/>
      <c r="E46" s="15"/>
      <c r="F46" s="15"/>
      <c r="G46" s="36"/>
      <c r="H46" s="34"/>
      <c r="I46" s="35"/>
    </row>
    <row r="47" spans="1:9" ht="15.75" thickBot="1">
      <c r="A47" s="31" t="s">
        <v>47</v>
      </c>
      <c r="B47" s="49" t="s">
        <v>48</v>
      </c>
      <c r="C47" s="51" t="s">
        <v>49</v>
      </c>
      <c r="D47" s="51" t="s">
        <v>50</v>
      </c>
      <c r="E47" s="51" t="s">
        <v>51</v>
      </c>
      <c r="F47" s="51" t="s">
        <v>52</v>
      </c>
      <c r="G47" s="53" t="s">
        <v>53</v>
      </c>
      <c r="H47" s="45" t="s">
        <v>6</v>
      </c>
      <c r="I47" s="47" t="s">
        <v>54</v>
      </c>
    </row>
    <row r="48" spans="1:9" ht="15" customHeight="1" thickBot="1">
      <c r="A48" s="32">
        <f>'HI1860'!A13</f>
        <v>0</v>
      </c>
      <c r="B48" s="50"/>
      <c r="C48" s="52"/>
      <c r="D48" s="52"/>
      <c r="E48" s="52"/>
      <c r="F48" s="52"/>
      <c r="G48" s="54"/>
      <c r="H48" s="46"/>
      <c r="I48" s="48"/>
    </row>
    <row r="49" spans="1:9">
      <c r="A49" s="10"/>
      <c r="B49" s="11">
        <v>0</v>
      </c>
      <c r="C49" s="12">
        <v>0</v>
      </c>
      <c r="D49" s="12">
        <v>0</v>
      </c>
      <c r="E49" s="12">
        <v>0</v>
      </c>
      <c r="F49" s="13">
        <v>0</v>
      </c>
      <c r="G49" s="33">
        <f t="shared" ref="G49" si="16">SUM(B49:F49)</f>
        <v>0</v>
      </c>
      <c r="H49" s="34" t="str">
        <f>IF(G49&lt;&gt;100,"",IF(B49&gt;80,"Gravel",IF(AND(B49&gt;30,(F49&gt;=C49+D49+E49)),"Muddy Gravel",IF(AND(B49&gt;30,((F49*9)&gt;=C49+D49+E49)),"Muddy Sandy Gravel",IF(B49&gt;30,"Sandy Gravel",IF(AND(B49&gt;5,F49&gt;=C49+D49+E49),"Gravelly Mud",IF(AND(B49&gt;5,F49*9 &gt;= C49+D49+E49),"Gravelly Muddy Sand",IF(B49&gt;5,"Gravelly Sand",IF(F49/9&gt;=C49+D49+E49,"Mud",IF(F49&gt;=C49+D49+E49,"Sandy Mud",IF(F49*9 &gt;=C49+D49+E49,"Muddy Sand","Sand")))))))))))</f>
        <v/>
      </c>
      <c r="I49" s="35" t="str">
        <f t="shared" ref="I49" si="17">IF(G49&lt;&gt;100,"",IF(B49=80,"Yes",IF(B49=30,"Yes",IF(B49=5,"Yes",IF(AND(B49&lt;80,F49=C49+D49+E49),"Yes",IF(AND(B49&lt;5,F49*9=C49+D49+E49),"Yes",IF(AND(B49&lt;80,F49/9=C49+D49+E49),"Yes","No")))))))</f>
        <v/>
      </c>
    </row>
    <row r="50" spans="1:9" ht="15.75" thickBot="1">
      <c r="A50" s="14"/>
      <c r="B50" s="15"/>
      <c r="C50" s="15"/>
      <c r="D50" s="15"/>
      <c r="E50" s="15"/>
      <c r="F50" s="15"/>
      <c r="G50" s="36"/>
      <c r="H50" s="34"/>
      <c r="I50" s="35"/>
    </row>
    <row r="51" spans="1:9" ht="15.75" thickBot="1">
      <c r="A51" s="31" t="s">
        <v>47</v>
      </c>
      <c r="B51" s="49" t="s">
        <v>48</v>
      </c>
      <c r="C51" s="51" t="s">
        <v>49</v>
      </c>
      <c r="D51" s="51" t="s">
        <v>50</v>
      </c>
      <c r="E51" s="51" t="s">
        <v>51</v>
      </c>
      <c r="F51" s="51" t="s">
        <v>52</v>
      </c>
      <c r="G51" s="53" t="s">
        <v>53</v>
      </c>
      <c r="H51" s="45" t="s">
        <v>6</v>
      </c>
      <c r="I51" s="47" t="s">
        <v>54</v>
      </c>
    </row>
    <row r="52" spans="1:9" ht="15.75" thickBot="1">
      <c r="A52" s="32">
        <f>'HI1860'!A14</f>
        <v>0</v>
      </c>
      <c r="B52" s="50"/>
      <c r="C52" s="52"/>
      <c r="D52" s="52"/>
      <c r="E52" s="52"/>
      <c r="F52" s="52"/>
      <c r="G52" s="54"/>
      <c r="H52" s="46"/>
      <c r="I52" s="48"/>
    </row>
    <row r="53" spans="1:9" ht="15" customHeight="1">
      <c r="A53" s="10"/>
      <c r="B53" s="11">
        <v>0</v>
      </c>
      <c r="C53" s="12">
        <v>0</v>
      </c>
      <c r="D53" s="12">
        <v>0</v>
      </c>
      <c r="E53" s="12">
        <v>0</v>
      </c>
      <c r="F53" s="13">
        <v>0</v>
      </c>
      <c r="G53" s="33">
        <f t="shared" ref="G53" si="18">SUM(B53:F53)</f>
        <v>0</v>
      </c>
      <c r="H53" s="34" t="str">
        <f>IF(G53&lt;&gt;100,"",IF(B53&gt;80,"Gravel",IF(AND(B53&gt;30,(F53&gt;=C53+D53+E53)),"Muddy Gravel",IF(AND(B53&gt;30,((F53*9)&gt;=C53+D53+E53)),"Muddy Sandy Gravel",IF(B53&gt;30,"Sandy Gravel",IF(AND(B53&gt;5,F53&gt;=C53+D53+E53),"Gravelly Mud",IF(AND(B53&gt;5,F53*9 &gt;= C53+D53+E53),"Gravelly Muddy Sand",IF(B53&gt;5,"Gravelly Sand",IF(F53/9&gt;=C53+D53+E53,"Mud",IF(F53&gt;=C53+D53+E53,"Sandy Mud",IF(F53*9 &gt;=C53+D53+E53,"Muddy Sand","Sand")))))))))))</f>
        <v/>
      </c>
      <c r="I53" s="35" t="str">
        <f t="shared" ref="I53" si="19">IF(G53&lt;&gt;100,"",IF(B53=80,"Yes",IF(B53=30,"Yes",IF(B53=5,"Yes",IF(AND(B53&lt;80,F53=C53+D53+E53),"Yes",IF(AND(B53&lt;5,F53*9=C53+D53+E53),"Yes",IF(AND(B53&lt;80,F53/9=C53+D53+E53),"Yes","No")))))))</f>
        <v/>
      </c>
    </row>
    <row r="54" spans="1:9" ht="15.75" thickBot="1">
      <c r="A54" s="14"/>
      <c r="B54" s="15"/>
      <c r="C54" s="15"/>
      <c r="D54" s="15"/>
      <c r="E54" s="15"/>
      <c r="F54" s="15"/>
      <c r="G54" s="36"/>
      <c r="H54" s="34"/>
      <c r="I54" s="35"/>
    </row>
    <row r="55" spans="1:9" ht="15.75" thickBot="1">
      <c r="A55" s="31" t="s">
        <v>47</v>
      </c>
      <c r="B55" s="49" t="s">
        <v>48</v>
      </c>
      <c r="C55" s="51" t="s">
        <v>49</v>
      </c>
      <c r="D55" s="51" t="s">
        <v>50</v>
      </c>
      <c r="E55" s="51" t="s">
        <v>51</v>
      </c>
      <c r="F55" s="51" t="s">
        <v>52</v>
      </c>
      <c r="G55" s="53" t="s">
        <v>53</v>
      </c>
      <c r="H55" s="45" t="s">
        <v>6</v>
      </c>
      <c r="I55" s="47" t="s">
        <v>54</v>
      </c>
    </row>
    <row r="56" spans="1:9" ht="15.75" thickBot="1">
      <c r="A56" s="32">
        <f>'HI1860'!A15</f>
        <v>0</v>
      </c>
      <c r="B56" s="50"/>
      <c r="C56" s="52"/>
      <c r="D56" s="52"/>
      <c r="E56" s="52"/>
      <c r="F56" s="52"/>
      <c r="G56" s="54"/>
      <c r="H56" s="46"/>
      <c r="I56" s="48"/>
    </row>
    <row r="57" spans="1:9">
      <c r="A57" s="10"/>
      <c r="B57" s="11">
        <v>0</v>
      </c>
      <c r="C57" s="12">
        <v>0</v>
      </c>
      <c r="D57" s="12">
        <v>0</v>
      </c>
      <c r="E57" s="12">
        <v>0</v>
      </c>
      <c r="F57" s="13">
        <v>0</v>
      </c>
      <c r="G57" s="33">
        <f t="shared" ref="G57" si="20">SUM(B57:F57)</f>
        <v>0</v>
      </c>
      <c r="H57" s="34" t="str">
        <f>IF(G57&lt;&gt;100,"",IF(B57&gt;80,"Gravel",IF(AND(B57&gt;30,(F57&gt;=C57+D57+E57)),"Muddy Gravel",IF(AND(B57&gt;30,((F57*9)&gt;=C57+D57+E57)),"Muddy Sandy Gravel",IF(B57&gt;30,"Sandy Gravel",IF(AND(B57&gt;5,F57&gt;=C57+D57+E57),"Gravelly Mud",IF(AND(B57&gt;5,F57*9 &gt;= C57+D57+E57),"Gravelly Muddy Sand",IF(B57&gt;5,"Gravelly Sand",IF(F57/9&gt;=C57+D57+E57,"Mud",IF(F57&gt;=C57+D57+E57,"Sandy Mud",IF(F57*9 &gt;=C57+D57+E57,"Muddy Sand","Sand")))))))))))</f>
        <v/>
      </c>
      <c r="I57" s="35" t="str">
        <f t="shared" ref="I57" si="21">IF(G57&lt;&gt;100,"",IF(B57=80,"Yes",IF(B57=30,"Yes",IF(B57=5,"Yes",IF(AND(B57&lt;80,F57=C57+D57+E57),"Yes",IF(AND(B57&lt;5,F57*9=C57+D57+E57),"Yes",IF(AND(B57&lt;80,F57/9=C57+D57+E57),"Yes","No")))))))</f>
        <v/>
      </c>
    </row>
    <row r="58" spans="1:9" ht="15" customHeight="1" thickBot="1">
      <c r="A58" s="14"/>
      <c r="B58" s="15"/>
      <c r="C58" s="15"/>
      <c r="D58" s="15"/>
      <c r="E58" s="15"/>
      <c r="F58" s="15"/>
      <c r="G58" s="36"/>
      <c r="H58" s="34"/>
      <c r="I58" s="35"/>
    </row>
    <row r="59" spans="1:9" ht="15.75" thickBot="1">
      <c r="A59" s="31" t="s">
        <v>47</v>
      </c>
      <c r="B59" s="49" t="s">
        <v>48</v>
      </c>
      <c r="C59" s="51" t="s">
        <v>49</v>
      </c>
      <c r="D59" s="51" t="s">
        <v>50</v>
      </c>
      <c r="E59" s="51" t="s">
        <v>51</v>
      </c>
      <c r="F59" s="51" t="s">
        <v>52</v>
      </c>
      <c r="G59" s="53" t="s">
        <v>53</v>
      </c>
      <c r="H59" s="45" t="s">
        <v>6</v>
      </c>
      <c r="I59" s="47" t="s">
        <v>54</v>
      </c>
    </row>
    <row r="60" spans="1:9" ht="15.75" thickBot="1">
      <c r="A60" s="32">
        <f>'HI1860'!A16</f>
        <v>0</v>
      </c>
      <c r="B60" s="50"/>
      <c r="C60" s="52"/>
      <c r="D60" s="52"/>
      <c r="E60" s="52"/>
      <c r="F60" s="52"/>
      <c r="G60" s="54"/>
      <c r="H60" s="46"/>
      <c r="I60" s="48"/>
    </row>
    <row r="61" spans="1:9">
      <c r="A61" s="10"/>
      <c r="B61" s="11">
        <v>0</v>
      </c>
      <c r="C61" s="12">
        <v>0</v>
      </c>
      <c r="D61" s="12">
        <v>0</v>
      </c>
      <c r="E61" s="12">
        <v>0</v>
      </c>
      <c r="F61" s="13">
        <v>0</v>
      </c>
      <c r="G61" s="33">
        <f t="shared" ref="G61" si="22">SUM(B61:F61)</f>
        <v>0</v>
      </c>
      <c r="H61" s="34" t="str">
        <f>IF(G61&lt;&gt;100,"",IF(B61&gt;80,"Gravel",IF(AND(B61&gt;30,(F61&gt;=C61+D61+E61)),"Muddy Gravel",IF(AND(B61&gt;30,((F61*9)&gt;=C61+D61+E61)),"Muddy Sandy Gravel",IF(B61&gt;30,"Sandy Gravel",IF(AND(B61&gt;5,F61&gt;=C61+D61+E61),"Gravelly Mud",IF(AND(B61&gt;5,F61*9 &gt;= C61+D61+E61),"Gravelly Muddy Sand",IF(B61&gt;5,"Gravelly Sand",IF(F61/9&gt;=C61+D61+E61,"Mud",IF(F61&gt;=C61+D61+E61,"Sandy Mud",IF(F61*9 &gt;=C61+D61+E61,"Muddy Sand","Sand")))))))))))</f>
        <v/>
      </c>
      <c r="I61" s="35" t="str">
        <f t="shared" ref="I61" si="23">IF(G61&lt;&gt;100,"",IF(B61=80,"Yes",IF(B61=30,"Yes",IF(B61=5,"Yes",IF(AND(B61&lt;80,F61=C61+D61+E61),"Yes",IF(AND(B61&lt;5,F61*9=C61+D61+E61),"Yes",IF(AND(B61&lt;80,F61/9=C61+D61+E61),"Yes","No")))))))</f>
        <v/>
      </c>
    </row>
    <row r="62" spans="1:9" ht="15.75" thickBot="1">
      <c r="A62" s="14"/>
      <c r="B62" s="15"/>
      <c r="C62" s="15"/>
      <c r="D62" s="15"/>
      <c r="E62" s="15"/>
      <c r="F62" s="15"/>
      <c r="G62" s="36"/>
      <c r="H62" s="34"/>
      <c r="I62" s="35"/>
    </row>
    <row r="63" spans="1:9" ht="15" customHeight="1" thickBot="1">
      <c r="A63" s="31" t="s">
        <v>47</v>
      </c>
      <c r="B63" s="49" t="s">
        <v>48</v>
      </c>
      <c r="C63" s="51" t="s">
        <v>49</v>
      </c>
      <c r="D63" s="51" t="s">
        <v>50</v>
      </c>
      <c r="E63" s="51" t="s">
        <v>51</v>
      </c>
      <c r="F63" s="51" t="s">
        <v>52</v>
      </c>
      <c r="G63" s="53" t="s">
        <v>53</v>
      </c>
      <c r="H63" s="45" t="s">
        <v>6</v>
      </c>
      <c r="I63" s="47" t="s">
        <v>54</v>
      </c>
    </row>
    <row r="64" spans="1:9" ht="15.75" thickBot="1">
      <c r="A64" s="32">
        <f>'HI1860'!A17</f>
        <v>0</v>
      </c>
      <c r="B64" s="50"/>
      <c r="C64" s="52"/>
      <c r="D64" s="52"/>
      <c r="E64" s="52"/>
      <c r="F64" s="52"/>
      <c r="G64" s="54"/>
      <c r="H64" s="46"/>
      <c r="I64" s="48"/>
    </row>
    <row r="65" spans="1:9">
      <c r="A65" s="10"/>
      <c r="B65" s="11">
        <v>0</v>
      </c>
      <c r="C65" s="12">
        <v>0</v>
      </c>
      <c r="D65" s="12">
        <v>0</v>
      </c>
      <c r="E65" s="12">
        <v>0</v>
      </c>
      <c r="F65" s="13">
        <v>0</v>
      </c>
      <c r="G65" s="33">
        <f t="shared" ref="G65" si="24">SUM(B65:F65)</f>
        <v>0</v>
      </c>
      <c r="H65" s="34" t="str">
        <f>IF(G65&lt;&gt;100,"",IF(B65&gt;80,"Gravel",IF(AND(B65&gt;30,(F65&gt;=C65+D65+E65)),"Muddy Gravel",IF(AND(B65&gt;30,((F65*9)&gt;=C65+D65+E65)),"Muddy Sandy Gravel",IF(B65&gt;30,"Sandy Gravel",IF(AND(B65&gt;5,F65&gt;=C65+D65+E65),"Gravelly Mud",IF(AND(B65&gt;5,F65*9 &gt;= C65+D65+E65),"Gravelly Muddy Sand",IF(B65&gt;5,"Gravelly Sand",IF(F65/9&gt;=C65+D65+E65,"Mud",IF(F65&gt;=C65+D65+E65,"Sandy Mud",IF(F65*9 &gt;=C65+D65+E65,"Muddy Sand","Sand")))))))))))</f>
        <v/>
      </c>
      <c r="I65" s="35" t="str">
        <f t="shared" ref="I65" si="25">IF(G65&lt;&gt;100,"",IF(B65=80,"Yes",IF(B65=30,"Yes",IF(B65=5,"Yes",IF(AND(B65&lt;80,F65=C65+D65+E65),"Yes",IF(AND(B65&lt;5,F65*9=C65+D65+E65),"Yes",IF(AND(B65&lt;80,F65/9=C65+D65+E65),"Yes","No")))))))</f>
        <v/>
      </c>
    </row>
    <row r="66" spans="1:9" ht="15.75" thickBot="1">
      <c r="A66" s="14"/>
      <c r="B66" s="15"/>
      <c r="C66" s="15"/>
      <c r="D66" s="15"/>
      <c r="E66" s="15"/>
      <c r="F66" s="15"/>
      <c r="G66" s="36"/>
      <c r="H66" s="34"/>
      <c r="I66" s="35"/>
    </row>
    <row r="67" spans="1:9" ht="15.75" thickBot="1">
      <c r="A67" s="31" t="s">
        <v>47</v>
      </c>
      <c r="B67" s="49" t="s">
        <v>48</v>
      </c>
      <c r="C67" s="51" t="s">
        <v>49</v>
      </c>
      <c r="D67" s="51" t="s">
        <v>50</v>
      </c>
      <c r="E67" s="51" t="s">
        <v>51</v>
      </c>
      <c r="F67" s="51" t="s">
        <v>52</v>
      </c>
      <c r="G67" s="53" t="s">
        <v>53</v>
      </c>
      <c r="H67" s="45" t="s">
        <v>6</v>
      </c>
      <c r="I67" s="47" t="s">
        <v>54</v>
      </c>
    </row>
    <row r="68" spans="1:9" ht="15" customHeight="1" thickBot="1">
      <c r="A68" s="32">
        <f>'HI1860'!A18</f>
        <v>0</v>
      </c>
      <c r="B68" s="50"/>
      <c r="C68" s="52"/>
      <c r="D68" s="52"/>
      <c r="E68" s="52"/>
      <c r="F68" s="52"/>
      <c r="G68" s="54"/>
      <c r="H68" s="46"/>
      <c r="I68" s="48"/>
    </row>
    <row r="69" spans="1:9">
      <c r="A69" s="10"/>
      <c r="B69" s="11">
        <v>0</v>
      </c>
      <c r="C69" s="12">
        <v>0</v>
      </c>
      <c r="D69" s="12">
        <v>0</v>
      </c>
      <c r="E69" s="12">
        <v>0</v>
      </c>
      <c r="F69" s="13">
        <v>0</v>
      </c>
      <c r="G69" s="33">
        <f t="shared" ref="G69" si="26">SUM(B69:F69)</f>
        <v>0</v>
      </c>
      <c r="H69" s="34" t="str">
        <f>IF(G69&lt;&gt;100,"",IF(B69&gt;80,"Gravel",IF(AND(B69&gt;30,(F69&gt;=C69+D69+E69)),"Muddy Gravel",IF(AND(B69&gt;30,((F69*9)&gt;=C69+D69+E69)),"Muddy Sandy Gravel",IF(B69&gt;30,"Sandy Gravel",IF(AND(B69&gt;5,F69&gt;=C69+D69+E69),"Gravelly Mud",IF(AND(B69&gt;5,F69*9 &gt;= C69+D69+E69),"Gravelly Muddy Sand",IF(B69&gt;5,"Gravelly Sand",IF(F69/9&gt;=C69+D69+E69,"Mud",IF(F69&gt;=C69+D69+E69,"Sandy Mud",IF(F69*9 &gt;=C69+D69+E69,"Muddy Sand","Sand")))))))))))</f>
        <v/>
      </c>
      <c r="I69" s="35" t="str">
        <f t="shared" ref="I69" si="27">IF(G69&lt;&gt;100,"",IF(B69=80,"Yes",IF(B69=30,"Yes",IF(B69=5,"Yes",IF(AND(B69&lt;80,F69=C69+D69+E69),"Yes",IF(AND(B69&lt;5,F69*9=C69+D69+E69),"Yes",IF(AND(B69&lt;80,F69/9=C69+D69+E69),"Yes","No")))))))</f>
        <v/>
      </c>
    </row>
    <row r="70" spans="1:9" ht="15.75" thickBot="1">
      <c r="A70" s="14"/>
      <c r="B70" s="15"/>
      <c r="C70" s="15"/>
      <c r="D70" s="15"/>
      <c r="E70" s="15"/>
      <c r="F70" s="15"/>
      <c r="G70" s="36"/>
      <c r="H70" s="34"/>
      <c r="I70" s="35"/>
    </row>
    <row r="71" spans="1:9" ht="15.75" thickBot="1">
      <c r="A71" s="31" t="s">
        <v>47</v>
      </c>
      <c r="B71" s="49" t="s">
        <v>48</v>
      </c>
      <c r="C71" s="51" t="s">
        <v>49</v>
      </c>
      <c r="D71" s="51" t="s">
        <v>50</v>
      </c>
      <c r="E71" s="51" t="s">
        <v>51</v>
      </c>
      <c r="F71" s="51" t="s">
        <v>52</v>
      </c>
      <c r="G71" s="53" t="s">
        <v>53</v>
      </c>
      <c r="H71" s="45" t="s">
        <v>6</v>
      </c>
      <c r="I71" s="47" t="s">
        <v>54</v>
      </c>
    </row>
    <row r="72" spans="1:9" ht="15.75" thickBot="1">
      <c r="A72" s="32">
        <f>'HI1860'!A19</f>
        <v>0</v>
      </c>
      <c r="B72" s="50"/>
      <c r="C72" s="52"/>
      <c r="D72" s="52"/>
      <c r="E72" s="52"/>
      <c r="F72" s="52"/>
      <c r="G72" s="54"/>
      <c r="H72" s="46"/>
      <c r="I72" s="48"/>
    </row>
    <row r="73" spans="1:9" ht="15" customHeight="1">
      <c r="A73" s="10"/>
      <c r="B73" s="11">
        <v>0</v>
      </c>
      <c r="C73" s="12">
        <v>0</v>
      </c>
      <c r="D73" s="12">
        <v>0</v>
      </c>
      <c r="E73" s="12">
        <v>0</v>
      </c>
      <c r="F73" s="13">
        <v>0</v>
      </c>
      <c r="G73" s="33">
        <f t="shared" ref="G73" si="28">SUM(B73:F73)</f>
        <v>0</v>
      </c>
      <c r="H73" s="34" t="str">
        <f>IF(G73&lt;&gt;100,"",IF(B73&gt;80,"Gravel",IF(AND(B73&gt;30,(F73&gt;=C73+D73+E73)),"Muddy Gravel",IF(AND(B73&gt;30,((F73*9)&gt;=C73+D73+E73)),"Muddy Sandy Gravel",IF(B73&gt;30,"Sandy Gravel",IF(AND(B73&gt;5,F73&gt;=C73+D73+E73),"Gravelly Mud",IF(AND(B73&gt;5,F73*9 &gt;= C73+D73+E73),"Gravelly Muddy Sand",IF(B73&gt;5,"Gravelly Sand",IF(F73/9&gt;=C73+D73+E73,"Mud",IF(F73&gt;=C73+D73+E73,"Sandy Mud",IF(F73*9 &gt;=C73+D73+E73,"Muddy Sand","Sand")))))))))))</f>
        <v/>
      </c>
      <c r="I73" s="35" t="str">
        <f t="shared" ref="I73" si="29">IF(G73&lt;&gt;100,"",IF(B73=80,"Yes",IF(B73=30,"Yes",IF(B73=5,"Yes",IF(AND(B73&lt;80,F73=C73+D73+E73),"Yes",IF(AND(B73&lt;5,F73*9=C73+D73+E73),"Yes",IF(AND(B73&lt;80,F73/9=C73+D73+E73),"Yes","No")))))))</f>
        <v/>
      </c>
    </row>
    <row r="74" spans="1:9" ht="15.75" thickBot="1">
      <c r="A74" s="14"/>
      <c r="B74" s="15"/>
      <c r="C74" s="15"/>
      <c r="D74" s="15"/>
      <c r="E74" s="15"/>
      <c r="F74" s="15"/>
      <c r="G74" s="36"/>
      <c r="H74" s="34"/>
      <c r="I74" s="35"/>
    </row>
    <row r="75" spans="1:9" ht="15.75" thickBot="1">
      <c r="A75" s="31" t="s">
        <v>47</v>
      </c>
      <c r="B75" s="49" t="s">
        <v>48</v>
      </c>
      <c r="C75" s="51" t="s">
        <v>49</v>
      </c>
      <c r="D75" s="51" t="s">
        <v>50</v>
      </c>
      <c r="E75" s="51" t="s">
        <v>51</v>
      </c>
      <c r="F75" s="51" t="s">
        <v>52</v>
      </c>
      <c r="G75" s="53" t="s">
        <v>53</v>
      </c>
      <c r="H75" s="45" t="s">
        <v>6</v>
      </c>
      <c r="I75" s="47" t="s">
        <v>54</v>
      </c>
    </row>
    <row r="76" spans="1:9" ht="15.75" thickBot="1">
      <c r="A76" s="32">
        <f>'HI1860'!A20</f>
        <v>0</v>
      </c>
      <c r="B76" s="50"/>
      <c r="C76" s="52"/>
      <c r="D76" s="52"/>
      <c r="E76" s="52"/>
      <c r="F76" s="52"/>
      <c r="G76" s="54"/>
      <c r="H76" s="46"/>
      <c r="I76" s="48"/>
    </row>
    <row r="77" spans="1:9">
      <c r="A77" s="10"/>
      <c r="B77" s="11">
        <v>0</v>
      </c>
      <c r="C77" s="12">
        <v>0</v>
      </c>
      <c r="D77" s="12">
        <v>0</v>
      </c>
      <c r="E77" s="12">
        <v>0</v>
      </c>
      <c r="F77" s="13">
        <v>0</v>
      </c>
      <c r="G77" s="33">
        <f t="shared" ref="G77" si="30">SUM(B77:F77)</f>
        <v>0</v>
      </c>
      <c r="H77" s="34" t="str">
        <f>IF(G77&lt;&gt;100,"",IF(B77&gt;80,"Gravel",IF(AND(B77&gt;30,(F77&gt;=C77+D77+E77)),"Muddy Gravel",IF(AND(B77&gt;30,((F77*9)&gt;=C77+D77+E77)),"Muddy Sandy Gravel",IF(B77&gt;30,"Sandy Gravel",IF(AND(B77&gt;5,F77&gt;=C77+D77+E77),"Gravelly Mud",IF(AND(B77&gt;5,F77*9 &gt;= C77+D77+E77),"Gravelly Muddy Sand",IF(B77&gt;5,"Gravelly Sand",IF(F77/9&gt;=C77+D77+E77,"Mud",IF(F77&gt;=C77+D77+E77,"Sandy Mud",IF(F77*9 &gt;=C77+D77+E77,"Muddy Sand","Sand")))))))))))</f>
        <v/>
      </c>
      <c r="I77" s="35" t="str">
        <f t="shared" ref="I77" si="31">IF(G77&lt;&gt;100,"",IF(B77=80,"Yes",IF(B77=30,"Yes",IF(B77=5,"Yes",IF(AND(B77&lt;80,F77=C77+D77+E77),"Yes",IF(AND(B77&lt;5,F77*9=C77+D77+E77),"Yes",IF(AND(B77&lt;80,F77/9=C77+D77+E77),"Yes","No")))))))</f>
        <v/>
      </c>
    </row>
    <row r="78" spans="1:9" ht="15" customHeight="1" thickBot="1">
      <c r="A78" s="14"/>
      <c r="B78" s="15"/>
      <c r="C78" s="15"/>
      <c r="D78" s="15"/>
      <c r="E78" s="15"/>
      <c r="F78" s="15"/>
      <c r="G78" s="36"/>
      <c r="H78" s="34"/>
      <c r="I78" s="35"/>
    </row>
    <row r="79" spans="1:9" ht="15.75" thickBot="1">
      <c r="A79" s="31" t="s">
        <v>47</v>
      </c>
      <c r="B79" s="49" t="s">
        <v>48</v>
      </c>
      <c r="C79" s="51" t="s">
        <v>49</v>
      </c>
      <c r="D79" s="51" t="s">
        <v>50</v>
      </c>
      <c r="E79" s="51" t="s">
        <v>51</v>
      </c>
      <c r="F79" s="51" t="s">
        <v>52</v>
      </c>
      <c r="G79" s="53" t="s">
        <v>53</v>
      </c>
      <c r="H79" s="45" t="s">
        <v>6</v>
      </c>
      <c r="I79" s="47" t="s">
        <v>54</v>
      </c>
    </row>
    <row r="80" spans="1:9" ht="15.75" thickBot="1">
      <c r="A80" s="32">
        <f>'HI1860'!A21</f>
        <v>0</v>
      </c>
      <c r="B80" s="50"/>
      <c r="C80" s="52"/>
      <c r="D80" s="52"/>
      <c r="E80" s="52"/>
      <c r="F80" s="52"/>
      <c r="G80" s="54"/>
      <c r="H80" s="46"/>
      <c r="I80" s="48"/>
    </row>
    <row r="81" spans="1:9">
      <c r="A81" s="10"/>
      <c r="B81" s="11">
        <v>0</v>
      </c>
      <c r="C81" s="12">
        <v>0</v>
      </c>
      <c r="D81" s="12">
        <v>0</v>
      </c>
      <c r="E81" s="12">
        <v>0</v>
      </c>
      <c r="F81" s="13">
        <v>0</v>
      </c>
      <c r="G81" s="33">
        <f t="shared" ref="G81" si="32">SUM(B81:F81)</f>
        <v>0</v>
      </c>
      <c r="H81" s="34" t="str">
        <f>IF(G81&lt;&gt;100,"",IF(B81&gt;80,"Gravel",IF(AND(B81&gt;30,(F81&gt;=C81+D81+E81)),"Muddy Gravel",IF(AND(B81&gt;30,((F81*9)&gt;=C81+D81+E81)),"Muddy Sandy Gravel",IF(B81&gt;30,"Sandy Gravel",IF(AND(B81&gt;5,F81&gt;=C81+D81+E81),"Gravelly Mud",IF(AND(B81&gt;5,F81*9 &gt;= C81+D81+E81),"Gravelly Muddy Sand",IF(B81&gt;5,"Gravelly Sand",IF(F81/9&gt;=C81+D81+E81,"Mud",IF(F81&gt;=C81+D81+E81,"Sandy Mud",IF(F81*9 &gt;=C81+D81+E81,"Muddy Sand","Sand")))))))))))</f>
        <v/>
      </c>
      <c r="I81" s="35" t="str">
        <f t="shared" ref="I81" si="33">IF(G81&lt;&gt;100,"",IF(B81=80,"Yes",IF(B81=30,"Yes",IF(B81=5,"Yes",IF(AND(B81&lt;80,F81=C81+D81+E81),"Yes",IF(AND(B81&lt;5,F81*9=C81+D81+E81),"Yes",IF(AND(B81&lt;80,F81/9=C81+D81+E81),"Yes","No")))))))</f>
        <v/>
      </c>
    </row>
    <row r="82" spans="1:9" ht="15.75" thickBot="1">
      <c r="A82" s="14"/>
      <c r="B82" s="16"/>
      <c r="C82" s="16"/>
      <c r="D82" s="16"/>
      <c r="E82" s="16"/>
      <c r="F82" s="16"/>
      <c r="G82" s="37"/>
      <c r="H82" s="38"/>
      <c r="I82" s="39"/>
    </row>
    <row r="83" spans="1:9" ht="15" customHeight="1" thickBot="1">
      <c r="A83" s="31" t="s">
        <v>47</v>
      </c>
      <c r="B83" s="49" t="s">
        <v>48</v>
      </c>
      <c r="C83" s="51" t="s">
        <v>49</v>
      </c>
      <c r="D83" s="51" t="s">
        <v>50</v>
      </c>
      <c r="E83" s="51" t="s">
        <v>51</v>
      </c>
      <c r="F83" s="51" t="s">
        <v>52</v>
      </c>
      <c r="G83" s="53" t="s">
        <v>53</v>
      </c>
      <c r="H83" s="45" t="s">
        <v>6</v>
      </c>
      <c r="I83" s="47" t="s">
        <v>54</v>
      </c>
    </row>
    <row r="84" spans="1:9" ht="15.75" thickBot="1">
      <c r="A84" s="32">
        <f>'HI1860'!A22</f>
        <v>0</v>
      </c>
      <c r="B84" s="50"/>
      <c r="C84" s="52"/>
      <c r="D84" s="52"/>
      <c r="E84" s="52"/>
      <c r="F84" s="52"/>
      <c r="G84" s="54"/>
      <c r="H84" s="46"/>
      <c r="I84" s="48"/>
    </row>
    <row r="85" spans="1:9">
      <c r="A85" s="10"/>
      <c r="B85" s="11">
        <v>0</v>
      </c>
      <c r="C85" s="12">
        <v>0</v>
      </c>
      <c r="D85" s="12">
        <v>0</v>
      </c>
      <c r="E85" s="12">
        <v>0</v>
      </c>
      <c r="F85" s="13">
        <v>0</v>
      </c>
      <c r="G85" s="33">
        <f t="shared" ref="G85" si="34">SUM(B85:F85)</f>
        <v>0</v>
      </c>
      <c r="H85" s="34" t="str">
        <f t="shared" ref="H85" si="35">IF(G85&lt;&gt;100,"",IF(B85&gt;80,"Gravel",IF(AND(B85&gt;30,(F85&gt;=C85+D85+E85)),"Muddy Gravel",IF(AND(B85&gt;30,((F85*9)&gt;=C85+D85+E85)),"Muddy Sandy Gravel",IF(B85&gt;30,"Sandy Gravel",IF(AND(B85&gt;5,F85&gt;=C85+D85+E85),"Gravelly Mud",IF(AND(B85&gt;5,F85*9 &gt;= C85+D85+E85),"Gravelly Muddy Sand",IF(B85&gt;5,"Gravelly Sand",IF(F85/9&gt;=C85+D85+E85,"Mud",IF(F85&gt;=C85+D85+E85,"Sandy Mud",IF(F85*9 &gt;=C85+D85+E85,"Muddy Sand","Sand")))))))))))</f>
        <v/>
      </c>
      <c r="I85" s="35" t="str">
        <f t="shared" ref="I85" si="36">IF(G85&lt;&gt;100,"",IF(B85=80,"Yes",IF(B85=30,"Yes",IF(B85=5,"Yes",IF(AND(B85&lt;80,F85=C85+D85+E85),"Yes",IF(AND(B85&lt;5,F85*9=C85+D85+E85),"Yes",IF(AND(B85&lt;80,F85/9=C85+D85+E85),"Yes","No")))))))</f>
        <v/>
      </c>
    </row>
    <row r="86" spans="1:9" ht="15.75" thickBot="1">
      <c r="A86" s="14"/>
      <c r="B86" s="16"/>
      <c r="C86" s="16"/>
      <c r="D86" s="16"/>
      <c r="E86" s="16"/>
      <c r="F86" s="16"/>
      <c r="G86" s="37"/>
      <c r="H86" s="38"/>
      <c r="I86" s="39"/>
    </row>
    <row r="87" spans="1:9" ht="15.75" thickBot="1">
      <c r="A87" s="31" t="s">
        <v>47</v>
      </c>
      <c r="B87" s="49" t="s">
        <v>48</v>
      </c>
      <c r="C87" s="51" t="s">
        <v>49</v>
      </c>
      <c r="D87" s="51" t="s">
        <v>50</v>
      </c>
      <c r="E87" s="51" t="s">
        <v>51</v>
      </c>
      <c r="F87" s="51" t="s">
        <v>52</v>
      </c>
      <c r="G87" s="53" t="s">
        <v>53</v>
      </c>
      <c r="H87" s="45" t="s">
        <v>6</v>
      </c>
      <c r="I87" s="47" t="s">
        <v>54</v>
      </c>
    </row>
    <row r="88" spans="1:9" ht="15" customHeight="1" thickBot="1">
      <c r="A88" s="32">
        <f>'HI1860'!A23</f>
        <v>0</v>
      </c>
      <c r="B88" s="50"/>
      <c r="C88" s="52"/>
      <c r="D88" s="52"/>
      <c r="E88" s="52"/>
      <c r="F88" s="52"/>
      <c r="G88" s="54"/>
      <c r="H88" s="46"/>
      <c r="I88" s="48"/>
    </row>
    <row r="89" spans="1:9">
      <c r="A89" s="10"/>
      <c r="B89" s="11">
        <v>0</v>
      </c>
      <c r="C89" s="12">
        <v>0</v>
      </c>
      <c r="D89" s="12">
        <v>0</v>
      </c>
      <c r="E89" s="12">
        <v>0</v>
      </c>
      <c r="F89" s="13">
        <v>0</v>
      </c>
      <c r="G89" s="33">
        <f t="shared" ref="G89" si="37">SUM(B89:F89)</f>
        <v>0</v>
      </c>
      <c r="H89" s="34" t="str">
        <f t="shared" ref="H89" si="38">IF(G89&lt;&gt;100,"",IF(B89&gt;80,"Gravel",IF(AND(B89&gt;30,(F89&gt;=C89+D89+E89)),"Muddy Gravel",IF(AND(B89&gt;30,((F89*9)&gt;=C89+D89+E89)),"Muddy Sandy Gravel",IF(B89&gt;30,"Sandy Gravel",IF(AND(B89&gt;5,F89&gt;=C89+D89+E89),"Gravelly Mud",IF(AND(B89&gt;5,F89*9 &gt;= C89+D89+E89),"Gravelly Muddy Sand",IF(B89&gt;5,"Gravelly Sand",IF(F89/9&gt;=C89+D89+E89,"Mud",IF(F89&gt;=C89+D89+E89,"Sandy Mud",IF(F89*9 &gt;=C89+D89+E89,"Muddy Sand","Sand")))))))))))</f>
        <v/>
      </c>
      <c r="I89" s="35" t="str">
        <f t="shared" ref="I89" si="39">IF(G89&lt;&gt;100,"",IF(B89=80,"Yes",IF(B89=30,"Yes",IF(B89=5,"Yes",IF(AND(B89&lt;80,F89=C89+D89+E89),"Yes",IF(AND(B89&lt;5,F89*9=C89+D89+E89),"Yes",IF(AND(B89&lt;80,F89/9=C89+D89+E89),"Yes","No")))))))</f>
        <v/>
      </c>
    </row>
    <row r="90" spans="1:9" ht="15.75" thickBot="1">
      <c r="A90" s="14"/>
      <c r="B90" s="16"/>
      <c r="C90" s="16"/>
      <c r="D90" s="16"/>
      <c r="E90" s="16"/>
      <c r="F90" s="16"/>
      <c r="G90" s="37"/>
      <c r="H90" s="38"/>
      <c r="I90" s="39"/>
    </row>
    <row r="91" spans="1:9" ht="15.75" thickBot="1">
      <c r="A91" s="31" t="s">
        <v>47</v>
      </c>
      <c r="B91" s="49" t="s">
        <v>48</v>
      </c>
      <c r="C91" s="51" t="s">
        <v>49</v>
      </c>
      <c r="D91" s="51" t="s">
        <v>50</v>
      </c>
      <c r="E91" s="51" t="s">
        <v>51</v>
      </c>
      <c r="F91" s="51" t="s">
        <v>52</v>
      </c>
      <c r="G91" s="53" t="s">
        <v>53</v>
      </c>
      <c r="H91" s="45" t="s">
        <v>6</v>
      </c>
      <c r="I91" s="47" t="s">
        <v>54</v>
      </c>
    </row>
    <row r="92" spans="1:9" ht="15.75" thickBot="1">
      <c r="A92" s="32">
        <f>'HI1860'!A24</f>
        <v>0</v>
      </c>
      <c r="B92" s="50"/>
      <c r="C92" s="52"/>
      <c r="D92" s="52"/>
      <c r="E92" s="52"/>
      <c r="F92" s="52"/>
      <c r="G92" s="54"/>
      <c r="H92" s="46"/>
      <c r="I92" s="48"/>
    </row>
    <row r="93" spans="1:9" ht="15" customHeight="1">
      <c r="A93" s="10"/>
      <c r="B93" s="11">
        <v>0</v>
      </c>
      <c r="C93" s="12">
        <v>0</v>
      </c>
      <c r="D93" s="12">
        <v>0</v>
      </c>
      <c r="E93" s="12">
        <v>0</v>
      </c>
      <c r="F93" s="13">
        <v>0</v>
      </c>
      <c r="G93" s="33">
        <f t="shared" ref="G93" si="40">SUM(B93:F93)</f>
        <v>0</v>
      </c>
      <c r="H93" s="34" t="str">
        <f t="shared" ref="H93" si="41">IF(G93&lt;&gt;100,"",IF(B93&gt;80,"Gravel",IF(AND(B93&gt;30,(F93&gt;=C93+D93+E93)),"Muddy Gravel",IF(AND(B93&gt;30,((F93*9)&gt;=C93+D93+E93)),"Muddy Sandy Gravel",IF(B93&gt;30,"Sandy Gravel",IF(AND(B93&gt;5,F93&gt;=C93+D93+E93),"Gravelly Mud",IF(AND(B93&gt;5,F93*9 &gt;= C93+D93+E93),"Gravelly Muddy Sand",IF(B93&gt;5,"Gravelly Sand",IF(F93/9&gt;=C93+D93+E93,"Mud",IF(F93&gt;=C93+D93+E93,"Sandy Mud",IF(F93*9 &gt;=C93+D93+E93,"Muddy Sand","Sand")))))))))))</f>
        <v/>
      </c>
      <c r="I93" s="35" t="str">
        <f t="shared" ref="I93" si="42">IF(G93&lt;&gt;100,"",IF(B93=80,"Yes",IF(B93=30,"Yes",IF(B93=5,"Yes",IF(AND(B93&lt;80,F93=C93+D93+E93),"Yes",IF(AND(B93&lt;5,F93*9=C93+D93+E93),"Yes",IF(AND(B93&lt;80,F93/9=C93+D93+E93),"Yes","No")))))))</f>
        <v/>
      </c>
    </row>
    <row r="94" spans="1:9" ht="15.75" thickBot="1">
      <c r="A94" s="14"/>
      <c r="B94" s="16"/>
      <c r="C94" s="16"/>
      <c r="D94" s="16"/>
      <c r="E94" s="16"/>
      <c r="F94" s="16"/>
      <c r="G94" s="37"/>
      <c r="H94" s="38"/>
      <c r="I94" s="39"/>
    </row>
    <row r="95" spans="1:9" ht="15.75" thickBot="1">
      <c r="A95" s="31" t="s">
        <v>47</v>
      </c>
      <c r="B95" s="49" t="s">
        <v>48</v>
      </c>
      <c r="C95" s="51" t="s">
        <v>49</v>
      </c>
      <c r="D95" s="51" t="s">
        <v>50</v>
      </c>
      <c r="E95" s="51" t="s">
        <v>51</v>
      </c>
      <c r="F95" s="51" t="s">
        <v>52</v>
      </c>
      <c r="G95" s="53" t="s">
        <v>53</v>
      </c>
      <c r="H95" s="45" t="s">
        <v>6</v>
      </c>
      <c r="I95" s="47" t="s">
        <v>54</v>
      </c>
    </row>
    <row r="96" spans="1:9" ht="15.75" thickBot="1">
      <c r="A96" s="32">
        <f>'HI1860'!A25</f>
        <v>0</v>
      </c>
      <c r="B96" s="50"/>
      <c r="C96" s="52"/>
      <c r="D96" s="52"/>
      <c r="E96" s="52"/>
      <c r="F96" s="52"/>
      <c r="G96" s="54"/>
      <c r="H96" s="46"/>
      <c r="I96" s="48"/>
    </row>
    <row r="97" spans="1:9">
      <c r="A97" s="10"/>
      <c r="B97" s="11">
        <v>0</v>
      </c>
      <c r="C97" s="12">
        <v>0</v>
      </c>
      <c r="D97" s="12">
        <v>0</v>
      </c>
      <c r="E97" s="12">
        <v>0</v>
      </c>
      <c r="F97" s="13">
        <v>0</v>
      </c>
      <c r="G97" s="33">
        <f t="shared" ref="G97" si="43">SUM(B97:F97)</f>
        <v>0</v>
      </c>
      <c r="H97" s="34" t="str">
        <f t="shared" ref="H97" si="44">IF(G97&lt;&gt;100,"",IF(B97&gt;80,"Gravel",IF(AND(B97&gt;30,(F97&gt;=C97+D97+E97)),"Muddy Gravel",IF(AND(B97&gt;30,((F97*9)&gt;=C97+D97+E97)),"Muddy Sandy Gravel",IF(B97&gt;30,"Sandy Gravel",IF(AND(B97&gt;5,F97&gt;=C97+D97+E97),"Gravelly Mud",IF(AND(B97&gt;5,F97*9 &gt;= C97+D97+E97),"Gravelly Muddy Sand",IF(B97&gt;5,"Gravelly Sand",IF(F97/9&gt;=C97+D97+E97,"Mud",IF(F97&gt;=C97+D97+E97,"Sandy Mud",IF(F97*9 &gt;=C97+D97+E97,"Muddy Sand","Sand")))))))))))</f>
        <v/>
      </c>
      <c r="I97" s="35" t="str">
        <f t="shared" ref="I97" si="45">IF(G97&lt;&gt;100,"",IF(B97=80,"Yes",IF(B97=30,"Yes",IF(B97=5,"Yes",IF(AND(B97&lt;80,F97=C97+D97+E97),"Yes",IF(AND(B97&lt;5,F97*9=C97+D97+E97),"Yes",IF(AND(B97&lt;80,F97/9=C97+D97+E97),"Yes","No")))))))</f>
        <v/>
      </c>
    </row>
    <row r="98" spans="1:9" ht="15" customHeight="1" thickBot="1">
      <c r="A98" s="14"/>
      <c r="B98" s="16"/>
      <c r="C98" s="16"/>
      <c r="D98" s="16"/>
      <c r="E98" s="16"/>
      <c r="F98" s="16"/>
      <c r="G98" s="37"/>
      <c r="H98" s="38"/>
      <c r="I98" s="39"/>
    </row>
    <row r="99" spans="1:9" ht="15.75" thickBot="1">
      <c r="A99" s="31" t="s">
        <v>47</v>
      </c>
      <c r="B99" s="49" t="s">
        <v>48</v>
      </c>
      <c r="C99" s="51" t="s">
        <v>49</v>
      </c>
      <c r="D99" s="51" t="s">
        <v>50</v>
      </c>
      <c r="E99" s="51" t="s">
        <v>51</v>
      </c>
      <c r="F99" s="51" t="s">
        <v>52</v>
      </c>
      <c r="G99" s="53" t="s">
        <v>53</v>
      </c>
      <c r="H99" s="45" t="s">
        <v>6</v>
      </c>
      <c r="I99" s="47" t="s">
        <v>54</v>
      </c>
    </row>
    <row r="100" spans="1:9" ht="15.75" thickBot="1">
      <c r="A100" s="32">
        <f>'HI1860'!A26</f>
        <v>0</v>
      </c>
      <c r="B100" s="50"/>
      <c r="C100" s="52"/>
      <c r="D100" s="52"/>
      <c r="E100" s="52"/>
      <c r="F100" s="52"/>
      <c r="G100" s="54"/>
      <c r="H100" s="46"/>
      <c r="I100" s="48"/>
    </row>
    <row r="101" spans="1:9">
      <c r="A101" s="10"/>
      <c r="B101" s="11">
        <v>0</v>
      </c>
      <c r="C101" s="12">
        <v>0</v>
      </c>
      <c r="D101" s="12">
        <v>0</v>
      </c>
      <c r="E101" s="12">
        <v>0</v>
      </c>
      <c r="F101" s="13">
        <v>0</v>
      </c>
      <c r="G101" s="33">
        <f t="shared" ref="G101" si="46">SUM(B101:F101)</f>
        <v>0</v>
      </c>
      <c r="H101" s="34" t="str">
        <f t="shared" ref="H101" si="47">IF(G101&lt;&gt;100,"",IF(B101&gt;80,"Gravel",IF(AND(B101&gt;30,(F101&gt;=C101+D101+E101)),"Muddy Gravel",IF(AND(B101&gt;30,((F101*9)&gt;=C101+D101+E101)),"Muddy Sandy Gravel",IF(B101&gt;30,"Sandy Gravel",IF(AND(B101&gt;5,F101&gt;=C101+D101+E101),"Gravelly Mud",IF(AND(B101&gt;5,F101*9 &gt;= C101+D101+E101),"Gravelly Muddy Sand",IF(B101&gt;5,"Gravelly Sand",IF(F101/9&gt;=C101+D101+E101,"Mud",IF(F101&gt;=C101+D101+E101,"Sandy Mud",IF(F101*9 &gt;=C101+D101+E101,"Muddy Sand","Sand")))))))))))</f>
        <v/>
      </c>
      <c r="I101" s="35" t="str">
        <f t="shared" ref="I101" si="48">IF(G101&lt;&gt;100,"",IF(B101=80,"Yes",IF(B101=30,"Yes",IF(B101=5,"Yes",IF(AND(B101&lt;80,F101=C101+D101+E101),"Yes",IF(AND(B101&lt;5,F101*9=C101+D101+E101),"Yes",IF(AND(B101&lt;80,F101/9=C101+D101+E101),"Yes","No")))))))</f>
        <v/>
      </c>
    </row>
    <row r="102" spans="1:9" ht="15.75" thickBot="1">
      <c r="A102" s="14"/>
      <c r="B102" s="16"/>
      <c r="C102" s="16"/>
      <c r="D102" s="16"/>
      <c r="E102" s="16"/>
      <c r="F102" s="16"/>
      <c r="G102" s="37"/>
      <c r="H102" s="38"/>
      <c r="I102" s="39"/>
    </row>
    <row r="103" spans="1:9" ht="15" customHeight="1" thickBot="1">
      <c r="A103" s="31" t="s">
        <v>47</v>
      </c>
      <c r="B103" s="49" t="s">
        <v>48</v>
      </c>
      <c r="C103" s="51" t="s">
        <v>49</v>
      </c>
      <c r="D103" s="51" t="s">
        <v>50</v>
      </c>
      <c r="E103" s="51" t="s">
        <v>51</v>
      </c>
      <c r="F103" s="51" t="s">
        <v>52</v>
      </c>
      <c r="G103" s="53" t="s">
        <v>53</v>
      </c>
      <c r="H103" s="45" t="s">
        <v>6</v>
      </c>
      <c r="I103" s="47" t="s">
        <v>54</v>
      </c>
    </row>
    <row r="104" spans="1:9" ht="15.75" thickBot="1">
      <c r="A104" s="32">
        <f>'HI1860'!A27</f>
        <v>0</v>
      </c>
      <c r="B104" s="50"/>
      <c r="C104" s="52"/>
      <c r="D104" s="52"/>
      <c r="E104" s="52"/>
      <c r="F104" s="52"/>
      <c r="G104" s="54"/>
      <c r="H104" s="46"/>
      <c r="I104" s="48"/>
    </row>
    <row r="105" spans="1:9">
      <c r="A105" s="10"/>
      <c r="B105" s="11">
        <v>0</v>
      </c>
      <c r="C105" s="12">
        <v>0</v>
      </c>
      <c r="D105" s="12">
        <v>0</v>
      </c>
      <c r="E105" s="12">
        <v>0</v>
      </c>
      <c r="F105" s="13">
        <v>0</v>
      </c>
      <c r="G105" s="33">
        <f t="shared" ref="G105" si="49">SUM(B105:F105)</f>
        <v>0</v>
      </c>
      <c r="H105" s="34" t="str">
        <f>IF(G105&lt;&gt;100,"",IF(B105&gt;80,"Gravel",IF(AND(B105&gt;30,(F105&gt;=C105+D105+E105)),"Muddy Gravel",IF(AND(B105&gt;30,((F105*9)&gt;=C105+D105+E105)),"Muddy Sandy Gravel",IF(B105&gt;30,"Sandy Gravel",IF(AND(B105&gt;5,F105&gt;=C105+D105+E105),"Gravelly Mud",IF(AND(B105&gt;5,F105*9 &gt;= C105+D105+E105),"Gravelly Muddy Sand",IF(B105&gt;5,"Gravelly Sand",IF(F105/9&gt;=C105+D105+E105,"Mud",IF(F105&gt;=C105+D105+E105,"Sandy Mud",IF(F105*9 &gt;=C105+D105+E105,"Muddy Sand","Sand")))))))))))</f>
        <v/>
      </c>
      <c r="I105" s="35" t="str">
        <f t="shared" ref="I105" si="50">IF(G105&lt;&gt;100,"",IF(B105=80,"Yes",IF(B105=30,"Yes",IF(B105=5,"Yes",IF(AND(B105&lt;80,F105=C105+D105+E105),"Yes",IF(AND(B105&lt;5,F105*9=C105+D105+E105),"Yes",IF(AND(B105&lt;80,F105/9=C105+D105+E105),"Yes","No")))))))</f>
        <v/>
      </c>
    </row>
    <row r="106" spans="1:9" ht="15.75" thickBot="1">
      <c r="A106" s="14"/>
      <c r="B106" s="16"/>
      <c r="C106" s="16"/>
      <c r="D106" s="16"/>
      <c r="E106" s="16"/>
      <c r="F106" s="16"/>
      <c r="G106" s="37"/>
      <c r="H106" s="38"/>
      <c r="I106" s="39"/>
    </row>
    <row r="107" spans="1:9" ht="15.75" thickBot="1">
      <c r="A107" s="31" t="s">
        <v>47</v>
      </c>
      <c r="B107" s="49" t="s">
        <v>48</v>
      </c>
      <c r="C107" s="51" t="s">
        <v>49</v>
      </c>
      <c r="D107" s="51" t="s">
        <v>50</v>
      </c>
      <c r="E107" s="51" t="s">
        <v>51</v>
      </c>
      <c r="F107" s="51" t="s">
        <v>52</v>
      </c>
      <c r="G107" s="53" t="s">
        <v>53</v>
      </c>
      <c r="H107" s="45" t="s">
        <v>6</v>
      </c>
      <c r="I107" s="47" t="s">
        <v>54</v>
      </c>
    </row>
    <row r="108" spans="1:9" ht="15" customHeight="1" thickBot="1">
      <c r="A108" s="32">
        <f>'HI1860'!A28</f>
        <v>0</v>
      </c>
      <c r="B108" s="50"/>
      <c r="C108" s="52"/>
      <c r="D108" s="52"/>
      <c r="E108" s="52"/>
      <c r="F108" s="52"/>
      <c r="G108" s="54"/>
      <c r="H108" s="46"/>
      <c r="I108" s="48"/>
    </row>
    <row r="109" spans="1:9">
      <c r="A109" s="10"/>
      <c r="B109" s="11">
        <v>0</v>
      </c>
      <c r="C109" s="12">
        <v>0</v>
      </c>
      <c r="D109" s="12">
        <v>0</v>
      </c>
      <c r="E109" s="12">
        <v>0</v>
      </c>
      <c r="F109" s="13">
        <v>0</v>
      </c>
      <c r="G109" s="33">
        <f t="shared" ref="G109" si="51">SUM(B109:F109)</f>
        <v>0</v>
      </c>
      <c r="H109" s="34" t="str">
        <f t="shared" ref="H109" si="52">IF(G109&lt;&gt;100,"",IF(B109&gt;80,"Gravel",IF(AND(B109&gt;30,(F109&gt;=C109+D109+E109)),"Muddy Gravel",IF(AND(B109&gt;30,((F109*9)&gt;=C109+D109+E109)),"Muddy Sandy Gravel",IF(B109&gt;30,"Sandy Gravel",IF(AND(B109&gt;5,F109&gt;=C109+D109+E109),"Gravelly Mud",IF(AND(B109&gt;5,F109*9 &gt;= C109+D109+E109),"Gravelly Muddy Sand",IF(B109&gt;5,"Gravelly Sand",IF(F109/9&gt;=C109+D109+E109,"Mud",IF(F109&gt;=C109+D109+E109,"Sandy Mud",IF(F109*9 &gt;=C109+D109+E109,"Muddy Sand","Sand")))))))))))</f>
        <v/>
      </c>
      <c r="I109" s="35" t="str">
        <f t="shared" ref="I109" si="53">IF(G109&lt;&gt;100,"",IF(B109=80,"Yes",IF(B109=30,"Yes",IF(B109=5,"Yes",IF(AND(B109&lt;80,F109=C109+D109+E109),"Yes",IF(AND(B109&lt;5,F109*9=C109+D109+E109),"Yes",IF(AND(B109&lt;80,F109/9=C109+D109+E109),"Yes","No")))))))</f>
        <v/>
      </c>
    </row>
    <row r="110" spans="1:9" ht="15.75" thickBot="1">
      <c r="A110" s="14"/>
      <c r="B110" s="16"/>
      <c r="C110" s="16"/>
      <c r="D110" s="16"/>
      <c r="E110" s="16"/>
      <c r="F110" s="16"/>
      <c r="G110" s="37"/>
      <c r="H110" s="38"/>
      <c r="I110" s="39"/>
    </row>
    <row r="111" spans="1:9" ht="15.75" thickBot="1">
      <c r="A111" s="31" t="s">
        <v>47</v>
      </c>
      <c r="B111" s="49" t="s">
        <v>48</v>
      </c>
      <c r="C111" s="51" t="s">
        <v>49</v>
      </c>
      <c r="D111" s="51" t="s">
        <v>50</v>
      </c>
      <c r="E111" s="51" t="s">
        <v>51</v>
      </c>
      <c r="F111" s="51" t="s">
        <v>52</v>
      </c>
      <c r="G111" s="53" t="s">
        <v>53</v>
      </c>
      <c r="H111" s="45" t="s">
        <v>6</v>
      </c>
      <c r="I111" s="47" t="s">
        <v>54</v>
      </c>
    </row>
    <row r="112" spans="1:9" ht="15.75" thickBot="1">
      <c r="A112" s="32">
        <f>'HI1860'!A29</f>
        <v>0</v>
      </c>
      <c r="B112" s="50"/>
      <c r="C112" s="52"/>
      <c r="D112" s="52"/>
      <c r="E112" s="52"/>
      <c r="F112" s="52"/>
      <c r="G112" s="54"/>
      <c r="H112" s="46"/>
      <c r="I112" s="48"/>
    </row>
    <row r="113" spans="1:9" ht="15" customHeight="1">
      <c r="A113" s="10"/>
      <c r="B113" s="11">
        <v>0</v>
      </c>
      <c r="C113" s="12">
        <v>0</v>
      </c>
      <c r="D113" s="12">
        <v>0</v>
      </c>
      <c r="E113" s="12">
        <v>0</v>
      </c>
      <c r="F113" s="13">
        <v>0</v>
      </c>
      <c r="G113" s="33">
        <f t="shared" ref="G113" si="54">SUM(B113:F113)</f>
        <v>0</v>
      </c>
      <c r="H113" s="34" t="str">
        <f t="shared" ref="H113" si="55">IF(G113&lt;&gt;100,"",IF(B113&gt;80,"Gravel",IF(AND(B113&gt;30,(F113&gt;=C113+D113+E113)),"Muddy Gravel",IF(AND(B113&gt;30,((F113*9)&gt;=C113+D113+E113)),"Muddy Sandy Gravel",IF(B113&gt;30,"Sandy Gravel",IF(AND(B113&gt;5,F113&gt;=C113+D113+E113),"Gravelly Mud",IF(AND(B113&gt;5,F113*9 &gt;= C113+D113+E113),"Gravelly Muddy Sand",IF(B113&gt;5,"Gravelly Sand",IF(F113/9&gt;=C113+D113+E113,"Mud",IF(F113&gt;=C113+D113+E113,"Sandy Mud",IF(F113*9 &gt;=C113+D113+E113,"Muddy Sand","Sand")))))))))))</f>
        <v/>
      </c>
      <c r="I113" s="35" t="str">
        <f t="shared" ref="I113" si="56">IF(G113&lt;&gt;100,"",IF(B113=80,"Yes",IF(B113=30,"Yes",IF(B113=5,"Yes",IF(AND(B113&lt;80,F113=C113+D113+E113),"Yes",IF(AND(B113&lt;5,F113*9=C113+D113+E113),"Yes",IF(AND(B113&lt;80,F113/9=C113+D113+E113),"Yes","No")))))))</f>
        <v/>
      </c>
    </row>
    <row r="114" spans="1:9" ht="15.75" thickBot="1">
      <c r="A114" s="14"/>
      <c r="B114" s="16"/>
      <c r="C114" s="16"/>
      <c r="D114" s="16"/>
      <c r="E114" s="16"/>
      <c r="F114" s="16"/>
      <c r="G114" s="37"/>
      <c r="H114" s="38"/>
      <c r="I114" s="39"/>
    </row>
    <row r="115" spans="1:9" ht="15.75" thickBot="1">
      <c r="A115" s="31" t="s">
        <v>47</v>
      </c>
      <c r="B115" s="49" t="s">
        <v>48</v>
      </c>
      <c r="C115" s="51" t="s">
        <v>49</v>
      </c>
      <c r="D115" s="51" t="s">
        <v>50</v>
      </c>
      <c r="E115" s="51" t="s">
        <v>51</v>
      </c>
      <c r="F115" s="51" t="s">
        <v>52</v>
      </c>
      <c r="G115" s="53" t="s">
        <v>53</v>
      </c>
      <c r="H115" s="45" t="s">
        <v>6</v>
      </c>
      <c r="I115" s="47" t="s">
        <v>54</v>
      </c>
    </row>
    <row r="116" spans="1:9" ht="15.75" thickBot="1">
      <c r="A116" s="32">
        <f>'HI1860'!A30</f>
        <v>0</v>
      </c>
      <c r="B116" s="50"/>
      <c r="C116" s="52"/>
      <c r="D116" s="52"/>
      <c r="E116" s="52"/>
      <c r="F116" s="52"/>
      <c r="G116" s="54"/>
      <c r="H116" s="46"/>
      <c r="I116" s="48"/>
    </row>
    <row r="117" spans="1:9">
      <c r="A117" s="10"/>
      <c r="B117" s="11">
        <v>0</v>
      </c>
      <c r="C117" s="12">
        <v>0</v>
      </c>
      <c r="D117" s="12">
        <v>0</v>
      </c>
      <c r="E117" s="12">
        <v>0</v>
      </c>
      <c r="F117" s="13">
        <v>0</v>
      </c>
      <c r="G117" s="33">
        <f t="shared" ref="G117" si="57">SUM(B117:F117)</f>
        <v>0</v>
      </c>
      <c r="H117" s="34" t="str">
        <f t="shared" ref="H117" si="58">IF(G117&lt;&gt;100,"",IF(B117&gt;80,"Gravel",IF(AND(B117&gt;30,(F117&gt;=C117+D117+E117)),"Muddy Gravel",IF(AND(B117&gt;30,((F117*9)&gt;=C117+D117+E117)),"Muddy Sandy Gravel",IF(B117&gt;30,"Sandy Gravel",IF(AND(B117&gt;5,F117&gt;=C117+D117+E117),"Gravelly Mud",IF(AND(B117&gt;5,F117*9 &gt;= C117+D117+E117),"Gravelly Muddy Sand",IF(B117&gt;5,"Gravelly Sand",IF(F117/9&gt;=C117+D117+E117,"Mud",IF(F117&gt;=C117+D117+E117,"Sandy Mud",IF(F117*9 &gt;=C117+D117+E117,"Muddy Sand","Sand")))))))))))</f>
        <v/>
      </c>
      <c r="I117" s="35" t="str">
        <f t="shared" ref="I117" si="59">IF(G117&lt;&gt;100,"",IF(B117=80,"Yes",IF(B117=30,"Yes",IF(B117=5,"Yes",IF(AND(B117&lt;80,F117=C117+D117+E117),"Yes",IF(AND(B117&lt;5,F117*9=C117+D117+E117),"Yes",IF(AND(B117&lt;80,F117/9=C117+D117+E117),"Yes","No")))))))</f>
        <v/>
      </c>
    </row>
    <row r="118" spans="1:9" ht="15" customHeight="1" thickBot="1">
      <c r="A118" s="14"/>
      <c r="B118" s="16"/>
      <c r="C118" s="16"/>
      <c r="D118" s="16"/>
      <c r="E118" s="16"/>
      <c r="F118" s="16"/>
      <c r="G118" s="37"/>
      <c r="H118" s="38"/>
      <c r="I118" s="39"/>
    </row>
    <row r="119" spans="1:9" ht="15.75" thickBot="1">
      <c r="A119" s="31" t="s">
        <v>47</v>
      </c>
      <c r="B119" s="49" t="s">
        <v>48</v>
      </c>
      <c r="C119" s="51" t="s">
        <v>49</v>
      </c>
      <c r="D119" s="51" t="s">
        <v>50</v>
      </c>
      <c r="E119" s="51" t="s">
        <v>51</v>
      </c>
      <c r="F119" s="51" t="s">
        <v>52</v>
      </c>
      <c r="G119" s="53" t="s">
        <v>53</v>
      </c>
      <c r="H119" s="45" t="s">
        <v>6</v>
      </c>
      <c r="I119" s="47" t="s">
        <v>54</v>
      </c>
    </row>
    <row r="120" spans="1:9" ht="15.75" thickBot="1">
      <c r="A120" s="32">
        <f>'HI1860'!A31</f>
        <v>0</v>
      </c>
      <c r="B120" s="50"/>
      <c r="C120" s="52"/>
      <c r="D120" s="52"/>
      <c r="E120" s="52"/>
      <c r="F120" s="52"/>
      <c r="G120" s="54"/>
      <c r="H120" s="46"/>
      <c r="I120" s="48"/>
    </row>
    <row r="121" spans="1:9">
      <c r="A121" s="10"/>
      <c r="B121" s="11">
        <v>0</v>
      </c>
      <c r="C121" s="12">
        <v>0</v>
      </c>
      <c r="D121" s="12">
        <v>0</v>
      </c>
      <c r="E121" s="12">
        <v>0</v>
      </c>
      <c r="F121" s="13">
        <v>0</v>
      </c>
      <c r="G121" s="33">
        <f t="shared" ref="G121" si="60">SUM(B121:F121)</f>
        <v>0</v>
      </c>
      <c r="H121" s="34" t="str">
        <f t="shared" ref="H121" si="61">IF(G121&lt;&gt;100,"",IF(B121&gt;80,"Gravel",IF(AND(B121&gt;30,(F121&gt;=C121+D121+E121)),"Muddy Gravel",IF(AND(B121&gt;30,((F121*9)&gt;=C121+D121+E121)),"Muddy Sandy Gravel",IF(B121&gt;30,"Sandy Gravel",IF(AND(B121&gt;5,F121&gt;=C121+D121+E121),"Gravelly Mud",IF(AND(B121&gt;5,F121*9 &gt;= C121+D121+E121),"Gravelly Muddy Sand",IF(B121&gt;5,"Gravelly Sand",IF(F121/9&gt;=C121+D121+E121,"Mud",IF(F121&gt;=C121+D121+E121,"Sandy Mud",IF(F121*9 &gt;=C121+D121+E121,"Muddy Sand","Sand")))))))))))</f>
        <v/>
      </c>
      <c r="I121" s="35" t="str">
        <f t="shared" ref="I121" si="62">IF(G121&lt;&gt;100,"",IF(B121=80,"Yes",IF(B121=30,"Yes",IF(B121=5,"Yes",IF(AND(B121&lt;80,F121=C121+D121+E121),"Yes",IF(AND(B121&lt;5,F121*9=C121+D121+E121),"Yes",IF(AND(B121&lt;80,F121/9=C121+D121+E121),"Yes","No")))))))</f>
        <v/>
      </c>
    </row>
    <row r="122" spans="1:9" ht="15.75" thickBot="1">
      <c r="A122" s="14"/>
      <c r="B122" s="16"/>
      <c r="C122" s="16"/>
      <c r="D122" s="16"/>
      <c r="E122" s="16"/>
      <c r="F122" s="16"/>
      <c r="G122" s="37"/>
      <c r="H122" s="38"/>
      <c r="I122" s="39"/>
    </row>
    <row r="123" spans="1:9" ht="15" customHeight="1" thickBot="1">
      <c r="A123" s="31" t="s">
        <v>47</v>
      </c>
      <c r="B123" s="49" t="s">
        <v>48</v>
      </c>
      <c r="C123" s="51" t="s">
        <v>49</v>
      </c>
      <c r="D123" s="51" t="s">
        <v>50</v>
      </c>
      <c r="E123" s="51" t="s">
        <v>51</v>
      </c>
      <c r="F123" s="51" t="s">
        <v>52</v>
      </c>
      <c r="G123" s="53" t="s">
        <v>53</v>
      </c>
      <c r="H123" s="45" t="s">
        <v>6</v>
      </c>
      <c r="I123" s="47" t="s">
        <v>54</v>
      </c>
    </row>
    <row r="124" spans="1:9" ht="15.75" thickBot="1">
      <c r="A124" s="32">
        <f>'HI1860'!A32</f>
        <v>0</v>
      </c>
      <c r="B124" s="50"/>
      <c r="C124" s="52"/>
      <c r="D124" s="52"/>
      <c r="E124" s="52"/>
      <c r="F124" s="52"/>
      <c r="G124" s="54"/>
      <c r="H124" s="46"/>
      <c r="I124" s="48"/>
    </row>
    <row r="125" spans="1:9">
      <c r="A125" s="10"/>
      <c r="B125" s="11">
        <v>0</v>
      </c>
      <c r="C125" s="12">
        <v>0</v>
      </c>
      <c r="D125" s="12">
        <v>0</v>
      </c>
      <c r="E125" s="12">
        <v>0</v>
      </c>
      <c r="F125" s="13">
        <v>0</v>
      </c>
      <c r="G125" s="33">
        <f t="shared" ref="G125" si="63">SUM(B125:F125)</f>
        <v>0</v>
      </c>
      <c r="H125" s="34" t="str">
        <f t="shared" ref="H125" si="64">IF(G125&lt;&gt;100,"",IF(B125&gt;80,"Gravel",IF(AND(B125&gt;30,(F125&gt;=C125+D125+E125)),"Muddy Gravel",IF(AND(B125&gt;30,((F125*9)&gt;=C125+D125+E125)),"Muddy Sandy Gravel",IF(B125&gt;30,"Sandy Gravel",IF(AND(B125&gt;5,F125&gt;=C125+D125+E125),"Gravelly Mud",IF(AND(B125&gt;5,F125*9 &gt;= C125+D125+E125),"Gravelly Muddy Sand",IF(B125&gt;5,"Gravelly Sand",IF(F125/9&gt;=C125+D125+E125,"Mud",IF(F125&gt;=C125+D125+E125,"Sandy Mud",IF(F125*9 &gt;=C125+D125+E125,"Muddy Sand","Sand")))))))))))</f>
        <v/>
      </c>
      <c r="I125" s="35" t="str">
        <f t="shared" ref="I125" si="65">IF(G125&lt;&gt;100,"",IF(B125=80,"Yes",IF(B125=30,"Yes",IF(B125=5,"Yes",IF(AND(B125&lt;80,F125=C125+D125+E125),"Yes",IF(AND(B125&lt;5,F125*9=C125+D125+E125),"Yes",IF(AND(B125&lt;80,F125/9=C125+D125+E125),"Yes","No")))))))</f>
        <v/>
      </c>
    </row>
    <row r="126" spans="1:9" ht="15.75" thickBot="1">
      <c r="A126" s="14"/>
      <c r="B126" s="16"/>
      <c r="C126" s="16"/>
      <c r="D126" s="16"/>
      <c r="E126" s="16"/>
      <c r="F126" s="16"/>
      <c r="G126" s="37"/>
      <c r="H126" s="38"/>
      <c r="I126" s="39"/>
    </row>
    <row r="127" spans="1:9" ht="15.75" thickBot="1">
      <c r="A127" s="31" t="s">
        <v>47</v>
      </c>
      <c r="B127" s="49" t="s">
        <v>48</v>
      </c>
      <c r="C127" s="51" t="s">
        <v>49</v>
      </c>
      <c r="D127" s="51" t="s">
        <v>50</v>
      </c>
      <c r="E127" s="51" t="s">
        <v>51</v>
      </c>
      <c r="F127" s="51" t="s">
        <v>52</v>
      </c>
      <c r="G127" s="53" t="s">
        <v>53</v>
      </c>
      <c r="H127" s="45" t="s">
        <v>6</v>
      </c>
      <c r="I127" s="47" t="s">
        <v>54</v>
      </c>
    </row>
    <row r="128" spans="1:9" ht="15" customHeight="1" thickBot="1">
      <c r="A128" s="32">
        <f>'HI1860'!A33</f>
        <v>0</v>
      </c>
      <c r="B128" s="50"/>
      <c r="C128" s="52"/>
      <c r="D128" s="52"/>
      <c r="E128" s="52"/>
      <c r="F128" s="52"/>
      <c r="G128" s="54"/>
      <c r="H128" s="46"/>
      <c r="I128" s="48"/>
    </row>
    <row r="129" spans="1:9">
      <c r="A129" s="10"/>
      <c r="B129" s="11">
        <v>0</v>
      </c>
      <c r="C129" s="12">
        <v>0</v>
      </c>
      <c r="D129" s="12">
        <v>0</v>
      </c>
      <c r="E129" s="12">
        <v>0</v>
      </c>
      <c r="F129" s="13">
        <v>0</v>
      </c>
      <c r="G129" s="33">
        <f t="shared" ref="G129" si="66">SUM(B129:F129)</f>
        <v>0</v>
      </c>
      <c r="H129" s="34" t="str">
        <f t="shared" ref="H129" si="67">IF(G129&lt;&gt;100,"",IF(B129&gt;80,"Gravel",IF(AND(B129&gt;30,(F129&gt;=C129+D129+E129)),"Muddy Gravel",IF(AND(B129&gt;30,((F129*9)&gt;=C129+D129+E129)),"Muddy Sandy Gravel",IF(B129&gt;30,"Sandy Gravel",IF(AND(B129&gt;5,F129&gt;=C129+D129+E129),"Gravelly Mud",IF(AND(B129&gt;5,F129*9 &gt;= C129+D129+E129),"Gravelly Muddy Sand",IF(B129&gt;5,"Gravelly Sand",IF(F129/9&gt;=C129+D129+E129,"Mud",IF(F129&gt;=C129+D129+E129,"Sandy Mud",IF(F129*9 &gt;=C129+D129+E129,"Muddy Sand","Sand")))))))))))</f>
        <v/>
      </c>
      <c r="I129" s="35" t="str">
        <f t="shared" ref="I129" si="68">IF(G129&lt;&gt;100,"",IF(B129=80,"Yes",IF(B129=30,"Yes",IF(B129=5,"Yes",IF(AND(B129&lt;80,F129=C129+D129+E129),"Yes",IF(AND(B129&lt;5,F129*9=C129+D129+E129),"Yes",IF(AND(B129&lt;80,F129/9=C129+D129+E129),"Yes","No")))))))</f>
        <v/>
      </c>
    </row>
    <row r="130" spans="1:9" ht="15.75" thickBot="1">
      <c r="A130" s="14"/>
      <c r="B130" s="16"/>
      <c r="C130" s="16"/>
      <c r="D130" s="16"/>
      <c r="E130" s="16"/>
      <c r="F130" s="16"/>
      <c r="G130" s="37"/>
      <c r="H130" s="38"/>
      <c r="I130" s="39"/>
    </row>
    <row r="131" spans="1:9" ht="15.75" thickBot="1">
      <c r="A131" s="31" t="s">
        <v>47</v>
      </c>
      <c r="B131" s="49" t="s">
        <v>48</v>
      </c>
      <c r="C131" s="51" t="s">
        <v>49</v>
      </c>
      <c r="D131" s="51" t="s">
        <v>50</v>
      </c>
      <c r="E131" s="51" t="s">
        <v>51</v>
      </c>
      <c r="F131" s="51" t="s">
        <v>52</v>
      </c>
      <c r="G131" s="53" t="s">
        <v>53</v>
      </c>
      <c r="H131" s="45" t="s">
        <v>6</v>
      </c>
      <c r="I131" s="47" t="s">
        <v>54</v>
      </c>
    </row>
    <row r="132" spans="1:9" ht="15.75" thickBot="1">
      <c r="A132" s="32">
        <f>'HI1860'!A34</f>
        <v>0</v>
      </c>
      <c r="B132" s="50"/>
      <c r="C132" s="52"/>
      <c r="D132" s="52"/>
      <c r="E132" s="52"/>
      <c r="F132" s="52"/>
      <c r="G132" s="54"/>
      <c r="H132" s="46"/>
      <c r="I132" s="48"/>
    </row>
    <row r="133" spans="1:9" ht="15.75" customHeight="1">
      <c r="A133" s="10"/>
      <c r="B133" s="11">
        <v>0</v>
      </c>
      <c r="C133" s="12">
        <v>0</v>
      </c>
      <c r="D133" s="12">
        <v>0</v>
      </c>
      <c r="E133" s="12">
        <v>0</v>
      </c>
      <c r="F133" s="13">
        <v>0</v>
      </c>
      <c r="G133" s="33">
        <f t="shared" ref="G133" si="69">SUM(B133:F133)</f>
        <v>0</v>
      </c>
      <c r="H133" s="34" t="str">
        <f t="shared" ref="H133" si="70">IF(G133&lt;&gt;100,"",IF(B133&gt;80,"Gravel",IF(AND(B133&gt;30,(F133&gt;=C133+D133+E133)),"Muddy Gravel",IF(AND(B133&gt;30,((F133*9)&gt;=C133+D133+E133)),"Muddy Sandy Gravel",IF(B133&gt;30,"Sandy Gravel",IF(AND(B133&gt;5,F133&gt;=C133+D133+E133),"Gravelly Mud",IF(AND(B133&gt;5,F133*9 &gt;= C133+D133+E133),"Gravelly Muddy Sand",IF(B133&gt;5,"Gravelly Sand",IF(F133/9&gt;=C133+D133+E133,"Mud",IF(F133&gt;=C133+D133+E133,"Sandy Mud",IF(F133*9 &gt;=C133+D133+E133,"Muddy Sand","Sand")))))))))))</f>
        <v/>
      </c>
      <c r="I133" s="35" t="str">
        <f t="shared" ref="I133" si="71">IF(G133&lt;&gt;100,"",IF(B133=80,"Yes",IF(B133=30,"Yes",IF(B133=5,"Yes",IF(AND(B133&lt;80,F133=C133+D133+E133),"Yes",IF(AND(B133&lt;5,F133*9=C133+D133+E133),"Yes",IF(AND(B133&lt;80,F133/9=C133+D133+E133),"Yes","No")))))))</f>
        <v/>
      </c>
    </row>
    <row r="134" spans="1:9" ht="15.75" thickBot="1">
      <c r="A134" s="14"/>
      <c r="B134" s="16"/>
      <c r="C134" s="16"/>
      <c r="D134" s="16"/>
      <c r="E134" s="16"/>
      <c r="F134" s="16"/>
      <c r="G134" s="37"/>
      <c r="H134" s="38"/>
      <c r="I134" s="39"/>
    </row>
    <row r="135" spans="1:9" ht="15.75" thickBot="1">
      <c r="A135" s="31" t="s">
        <v>47</v>
      </c>
      <c r="B135" s="49" t="s">
        <v>48</v>
      </c>
      <c r="C135" s="51" t="s">
        <v>49</v>
      </c>
      <c r="D135" s="51" t="s">
        <v>50</v>
      </c>
      <c r="E135" s="51" t="s">
        <v>51</v>
      </c>
      <c r="F135" s="51" t="s">
        <v>52</v>
      </c>
      <c r="G135" s="53" t="s">
        <v>53</v>
      </c>
      <c r="H135" s="45" t="s">
        <v>6</v>
      </c>
      <c r="I135" s="47" t="s">
        <v>54</v>
      </c>
    </row>
    <row r="136" spans="1:9" ht="15.75" thickBot="1">
      <c r="A136" s="32">
        <f>'HI1860'!A35</f>
        <v>0</v>
      </c>
      <c r="B136" s="50"/>
      <c r="C136" s="52"/>
      <c r="D136" s="52"/>
      <c r="E136" s="52"/>
      <c r="F136" s="52"/>
      <c r="G136" s="54"/>
      <c r="H136" s="46"/>
      <c r="I136" s="48"/>
    </row>
    <row r="137" spans="1:9">
      <c r="A137" s="10"/>
      <c r="B137" s="11">
        <v>0</v>
      </c>
      <c r="C137" s="12">
        <v>0</v>
      </c>
      <c r="D137" s="12">
        <v>0</v>
      </c>
      <c r="E137" s="12">
        <v>0</v>
      </c>
      <c r="F137" s="13">
        <v>0</v>
      </c>
      <c r="G137" s="33">
        <f t="shared" ref="G137" si="72">SUM(B137:F137)</f>
        <v>0</v>
      </c>
      <c r="H137" s="34" t="str">
        <f t="shared" ref="H137" si="73">IF(G137&lt;&gt;100,"",IF(B137&gt;80,"Gravel",IF(AND(B137&gt;30,(F137&gt;=C137+D137+E137)),"Muddy Gravel",IF(AND(B137&gt;30,((F137*9)&gt;=C137+D137+E137)),"Muddy Sandy Gravel",IF(B137&gt;30,"Sandy Gravel",IF(AND(B137&gt;5,F137&gt;=C137+D137+E137),"Gravelly Mud",IF(AND(B137&gt;5,F137*9 &gt;= C137+D137+E137),"Gravelly Muddy Sand",IF(B137&gt;5,"Gravelly Sand",IF(F137/9&gt;=C137+D137+E137,"Mud",IF(F137&gt;=C137+D137+E137,"Sandy Mud",IF(F137*9 &gt;=C137+D137+E137,"Muddy Sand","Sand")))))))))))</f>
        <v/>
      </c>
      <c r="I137" s="35" t="str">
        <f t="shared" ref="I137" si="74">IF(G137&lt;&gt;100,"",IF(B137=80,"Yes",IF(B137=30,"Yes",IF(B137=5,"Yes",IF(AND(B137&lt;80,F137=C137+D137+E137),"Yes",IF(AND(B137&lt;5,F137*9=C137+D137+E137),"Yes",IF(AND(B137&lt;80,F137/9=C137+D137+E137),"Yes","No")))))))</f>
        <v/>
      </c>
    </row>
    <row r="138" spans="1:9" ht="15.75" customHeight="1" thickBot="1">
      <c r="A138" s="14"/>
      <c r="B138" s="16"/>
      <c r="C138" s="16"/>
      <c r="D138" s="16"/>
      <c r="E138" s="16"/>
      <c r="F138" s="16"/>
      <c r="G138" s="37"/>
      <c r="H138" s="38"/>
      <c r="I138" s="39"/>
    </row>
    <row r="139" spans="1:9" ht="15.75" thickBot="1">
      <c r="A139" s="31" t="s">
        <v>47</v>
      </c>
      <c r="B139" s="49" t="s">
        <v>48</v>
      </c>
      <c r="C139" s="51" t="s">
        <v>49</v>
      </c>
      <c r="D139" s="51" t="s">
        <v>50</v>
      </c>
      <c r="E139" s="51" t="s">
        <v>51</v>
      </c>
      <c r="F139" s="51" t="s">
        <v>52</v>
      </c>
      <c r="G139" s="53" t="s">
        <v>53</v>
      </c>
      <c r="H139" s="45" t="s">
        <v>6</v>
      </c>
      <c r="I139" s="47" t="s">
        <v>54</v>
      </c>
    </row>
    <row r="140" spans="1:9" ht="15.75" thickBot="1">
      <c r="A140" s="32">
        <f>'HI1860'!A36</f>
        <v>0</v>
      </c>
      <c r="B140" s="50"/>
      <c r="C140" s="52"/>
      <c r="D140" s="52"/>
      <c r="E140" s="52"/>
      <c r="F140" s="52"/>
      <c r="G140" s="54"/>
      <c r="H140" s="46"/>
      <c r="I140" s="48"/>
    </row>
    <row r="141" spans="1:9">
      <c r="A141" s="10"/>
      <c r="B141" s="11">
        <v>0</v>
      </c>
      <c r="C141" s="12">
        <v>0</v>
      </c>
      <c r="D141" s="12">
        <v>0</v>
      </c>
      <c r="E141" s="12">
        <v>0</v>
      </c>
      <c r="F141" s="13">
        <v>0</v>
      </c>
      <c r="G141" s="33">
        <f t="shared" ref="G141" si="75">SUM(B141:F141)</f>
        <v>0</v>
      </c>
      <c r="H141" s="34" t="str">
        <f t="shared" ref="H141" si="76">IF(G141&lt;&gt;100,"",IF(B141&gt;80,"Gravel",IF(AND(B141&gt;30,(F141&gt;=C141+D141+E141)),"Muddy Gravel",IF(AND(B141&gt;30,((F141*9)&gt;=C141+D141+E141)),"Muddy Sandy Gravel",IF(B141&gt;30,"Sandy Gravel",IF(AND(B141&gt;5,F141&gt;=C141+D141+E141),"Gravelly Mud",IF(AND(B141&gt;5,F141*9 &gt;= C141+D141+E141),"Gravelly Muddy Sand",IF(B141&gt;5,"Gravelly Sand",IF(F141/9&gt;=C141+D141+E141,"Mud",IF(F141&gt;=C141+D141+E141,"Sandy Mud",IF(F141*9 &gt;=C141+D141+E141,"Muddy Sand","Sand")))))))))))</f>
        <v/>
      </c>
      <c r="I141" s="35" t="str">
        <f t="shared" ref="I141" si="77">IF(G141&lt;&gt;100,"",IF(B141=80,"Yes",IF(B141=30,"Yes",IF(B141=5,"Yes",IF(AND(B141&lt;80,F141=C141+D141+E141),"Yes",IF(AND(B141&lt;5,F141*9=C141+D141+E141),"Yes",IF(AND(B141&lt;80,F141/9=C141+D141+E141),"Yes","No")))))))</f>
        <v/>
      </c>
    </row>
    <row r="142" spans="1:9" ht="15.75" thickBot="1">
      <c r="A142" s="14"/>
      <c r="B142" s="16"/>
      <c r="C142" s="16"/>
      <c r="D142" s="16"/>
      <c r="E142" s="16"/>
      <c r="F142" s="16"/>
      <c r="G142" s="37"/>
      <c r="H142" s="38"/>
      <c r="I142" s="39"/>
    </row>
    <row r="143" spans="1:9" ht="15.75" thickBot="1">
      <c r="A143" s="31" t="s">
        <v>47</v>
      </c>
      <c r="B143" s="49" t="s">
        <v>48</v>
      </c>
      <c r="C143" s="51" t="s">
        <v>49</v>
      </c>
      <c r="D143" s="51" t="s">
        <v>50</v>
      </c>
      <c r="E143" s="51" t="s">
        <v>51</v>
      </c>
      <c r="F143" s="51" t="s">
        <v>52</v>
      </c>
      <c r="G143" s="53" t="s">
        <v>53</v>
      </c>
      <c r="H143" s="45" t="s">
        <v>6</v>
      </c>
      <c r="I143" s="47" t="s">
        <v>54</v>
      </c>
    </row>
    <row r="144" spans="1:9" ht="15.75" thickBot="1">
      <c r="A144" s="32">
        <f>'HI1860'!A37</f>
        <v>0</v>
      </c>
      <c r="B144" s="50"/>
      <c r="C144" s="52"/>
      <c r="D144" s="52"/>
      <c r="E144" s="52"/>
      <c r="F144" s="52"/>
      <c r="G144" s="54"/>
      <c r="H144" s="46"/>
      <c r="I144" s="48"/>
    </row>
    <row r="145" spans="1:9">
      <c r="A145" s="10"/>
      <c r="B145" s="11">
        <v>0</v>
      </c>
      <c r="C145" s="12">
        <v>0</v>
      </c>
      <c r="D145" s="12">
        <v>0</v>
      </c>
      <c r="E145" s="12">
        <v>0</v>
      </c>
      <c r="F145" s="13">
        <v>0</v>
      </c>
      <c r="G145" s="33">
        <f>SUM(B145:F145)</f>
        <v>0</v>
      </c>
      <c r="H145" s="34" t="str">
        <f>IF(G145&lt;&gt;100,"",IF(B145&gt;80,"Gravel",IF(AND(B145&gt;30,(F145&gt;=C145+D145+E145)),"Muddy Gravel",IF(AND(B145&gt;30,((F145*9)&gt;=C145+D145+E145)),"Muddy Sandy Gravel",IF(B145&gt;30,"Sandy Gravel",IF(AND(B145&gt;5,F145&gt;=C145+D145+E145),"Gravelly Mud",IF(AND(B145&gt;5,F145*9 &gt;= C145+D145+E145),"Gravelly Muddy Sand",IF(B145&gt;5,"Gravelly Sand",IF(F145/9&gt;=C145+D145+E145,"Mud",IF(F145&gt;=C145+D145+E145,"Sandy Mud",IF(F145*9 &gt;=C145+D145+E145,"Muddy Sand","Sand")))))))))))</f>
        <v/>
      </c>
      <c r="I145" s="35" t="str">
        <f>IF(G145&lt;&gt;100,"",IF(B145=80,"Yes",IF(B145=30,"Yes",IF(B145=5,"Yes",IF(AND(B145&lt;80,F145=C145+D145+E145),"Yes",IF(AND(B145&lt;5,F145*9=C145+D145+E145),"Yes",IF(AND(B145&lt;80,F145/9=C145+D145+E145),"Yes","No")))))))</f>
        <v/>
      </c>
    </row>
    <row r="146" spans="1:9" ht="15.75" thickBot="1">
      <c r="A146" s="14"/>
      <c r="B146" s="16"/>
      <c r="C146" s="16"/>
      <c r="D146" s="16"/>
      <c r="E146" s="16"/>
      <c r="F146" s="16"/>
      <c r="G146" s="37"/>
      <c r="H146" s="38"/>
      <c r="I146" s="39"/>
    </row>
    <row r="147" spans="1:9" ht="15.75" thickBot="1">
      <c r="A147" s="31" t="s">
        <v>47</v>
      </c>
      <c r="B147" s="49" t="s">
        <v>48</v>
      </c>
      <c r="C147" s="51" t="s">
        <v>49</v>
      </c>
      <c r="D147" s="51" t="s">
        <v>50</v>
      </c>
      <c r="E147" s="51" t="s">
        <v>51</v>
      </c>
      <c r="F147" s="51" t="s">
        <v>52</v>
      </c>
      <c r="G147" s="53" t="s">
        <v>53</v>
      </c>
      <c r="H147" s="45" t="s">
        <v>6</v>
      </c>
      <c r="I147" s="47" t="s">
        <v>54</v>
      </c>
    </row>
    <row r="148" spans="1:9" ht="15.75" thickBot="1">
      <c r="A148" s="32">
        <f>'HI1860'!A38</f>
        <v>0</v>
      </c>
      <c r="B148" s="50"/>
      <c r="C148" s="52"/>
      <c r="D148" s="52"/>
      <c r="E148" s="52"/>
      <c r="F148" s="52"/>
      <c r="G148" s="54"/>
      <c r="H148" s="46"/>
      <c r="I148" s="48"/>
    </row>
    <row r="149" spans="1:9">
      <c r="A149" s="10"/>
      <c r="B149" s="11">
        <v>0</v>
      </c>
      <c r="C149" s="12">
        <v>0</v>
      </c>
      <c r="D149" s="12">
        <v>0</v>
      </c>
      <c r="E149" s="12">
        <v>0</v>
      </c>
      <c r="F149" s="13">
        <v>0</v>
      </c>
      <c r="G149" s="33">
        <f t="shared" ref="G149" si="78">SUM(B149:F149)</f>
        <v>0</v>
      </c>
      <c r="H149" s="34" t="str">
        <f t="shared" ref="H149" si="79">IF(G149&lt;&gt;100,"",IF(B149&gt;80,"Gravel",IF(AND(B149&gt;30,(F149&gt;=C149+D149+E149)),"Muddy Gravel",IF(AND(B149&gt;30,((F149*9)&gt;=C149+D149+E149)),"Muddy Sandy Gravel",IF(B149&gt;30,"Sandy Gravel",IF(AND(B149&gt;5,F149&gt;=C149+D149+E149),"Gravelly Mud",IF(AND(B149&gt;5,F149*9 &gt;= C149+D149+E149),"Gravelly Muddy Sand",IF(B149&gt;5,"Gravelly Sand",IF(F149/9&gt;=C149+D149+E149,"Mud",IF(F149&gt;=C149+D149+E149,"Sandy Mud",IF(F149*9 &gt;=C149+D149+E149,"Muddy Sand","Sand")))))))))))</f>
        <v/>
      </c>
      <c r="I149" s="35" t="str">
        <f t="shared" ref="I149" si="80">IF(G149&lt;&gt;100,"",IF(B149=80,"Yes",IF(B149=30,"Yes",IF(B149=5,"Yes",IF(AND(B149&lt;80,F149=C149+D149+E149),"Yes",IF(AND(B149&lt;5,F149*9=C149+D149+E149),"Yes",IF(AND(B149&lt;80,F149/9=C149+D149+E149),"Yes","No")))))))</f>
        <v/>
      </c>
    </row>
    <row r="150" spans="1:9" ht="15.75" thickBot="1">
      <c r="A150" s="14"/>
      <c r="B150" s="16"/>
      <c r="C150" s="16"/>
      <c r="D150" s="16"/>
      <c r="E150" s="16"/>
      <c r="F150" s="16"/>
      <c r="G150" s="37"/>
      <c r="H150" s="38"/>
      <c r="I150" s="39"/>
    </row>
    <row r="151" spans="1:9" ht="15.75" thickBot="1">
      <c r="A151" s="31" t="s">
        <v>47</v>
      </c>
      <c r="B151" s="49" t="s">
        <v>48</v>
      </c>
      <c r="C151" s="51" t="s">
        <v>49</v>
      </c>
      <c r="D151" s="51" t="s">
        <v>50</v>
      </c>
      <c r="E151" s="51" t="s">
        <v>51</v>
      </c>
      <c r="F151" s="51" t="s">
        <v>52</v>
      </c>
      <c r="G151" s="53" t="s">
        <v>53</v>
      </c>
      <c r="H151" s="45" t="s">
        <v>6</v>
      </c>
      <c r="I151" s="47" t="s">
        <v>54</v>
      </c>
    </row>
    <row r="152" spans="1:9" ht="15.75" thickBot="1">
      <c r="A152" s="32">
        <f>'HI1860'!A39</f>
        <v>0</v>
      </c>
      <c r="B152" s="50"/>
      <c r="C152" s="52"/>
      <c r="D152" s="52"/>
      <c r="E152" s="52"/>
      <c r="F152" s="52"/>
      <c r="G152" s="54"/>
      <c r="H152" s="46"/>
      <c r="I152" s="48"/>
    </row>
    <row r="153" spans="1:9">
      <c r="A153" s="10"/>
      <c r="B153" s="11">
        <v>0</v>
      </c>
      <c r="C153" s="12">
        <v>0</v>
      </c>
      <c r="D153" s="12">
        <v>0</v>
      </c>
      <c r="E153" s="12">
        <v>0</v>
      </c>
      <c r="F153" s="13">
        <v>0</v>
      </c>
      <c r="G153" s="33">
        <f t="shared" ref="G153" si="81">SUM(B153:F153)</f>
        <v>0</v>
      </c>
      <c r="H153" s="34" t="str">
        <f t="shared" ref="H153" si="82">IF(G153&lt;&gt;100,"",IF(B153&gt;80,"Gravel",IF(AND(B153&gt;30,(F153&gt;=C153+D153+E153)),"Muddy Gravel",IF(AND(B153&gt;30,((F153*9)&gt;=C153+D153+E153)),"Muddy Sandy Gravel",IF(B153&gt;30,"Sandy Gravel",IF(AND(B153&gt;5,F153&gt;=C153+D153+E153),"Gravelly Mud",IF(AND(B153&gt;5,F153*9 &gt;= C153+D153+E153),"Gravelly Muddy Sand",IF(B153&gt;5,"Gravelly Sand",IF(F153/9&gt;=C153+D153+E153,"Mud",IF(F153&gt;=C153+D153+E153,"Sandy Mud",IF(F153*9 &gt;=C153+D153+E153,"Muddy Sand","Sand")))))))))))</f>
        <v/>
      </c>
      <c r="I153" s="35" t="str">
        <f t="shared" ref="I153" si="83">IF(G153&lt;&gt;100,"",IF(B153=80,"Yes",IF(B153=30,"Yes",IF(B153=5,"Yes",IF(AND(B153&lt;80,F153=C153+D153+E153),"Yes",IF(AND(B153&lt;5,F153*9=C153+D153+E153),"Yes",IF(AND(B153&lt;80,F153/9=C153+D153+E153),"Yes","No")))))))</f>
        <v/>
      </c>
    </row>
    <row r="154" spans="1:9" ht="15.75" thickBot="1">
      <c r="A154" s="14"/>
      <c r="B154" s="16"/>
      <c r="C154" s="16"/>
      <c r="D154" s="16"/>
      <c r="E154" s="16"/>
      <c r="F154" s="16"/>
      <c r="G154" s="37"/>
      <c r="H154" s="38"/>
      <c r="I154" s="39"/>
    </row>
    <row r="155" spans="1:9" ht="15.75" thickBot="1">
      <c r="A155" s="31" t="s">
        <v>47</v>
      </c>
      <c r="B155" s="49" t="s">
        <v>48</v>
      </c>
      <c r="C155" s="51" t="s">
        <v>49</v>
      </c>
      <c r="D155" s="51" t="s">
        <v>50</v>
      </c>
      <c r="E155" s="51" t="s">
        <v>51</v>
      </c>
      <c r="F155" s="51" t="s">
        <v>52</v>
      </c>
      <c r="G155" s="53" t="s">
        <v>53</v>
      </c>
      <c r="H155" s="45" t="s">
        <v>6</v>
      </c>
      <c r="I155" s="47" t="s">
        <v>54</v>
      </c>
    </row>
    <row r="156" spans="1:9" ht="15.75" thickBot="1">
      <c r="A156" s="32">
        <f>'HI1860'!A40</f>
        <v>0</v>
      </c>
      <c r="B156" s="50"/>
      <c r="C156" s="52"/>
      <c r="D156" s="52"/>
      <c r="E156" s="52"/>
      <c r="F156" s="52"/>
      <c r="G156" s="54"/>
      <c r="H156" s="46"/>
      <c r="I156" s="48"/>
    </row>
    <row r="157" spans="1:9">
      <c r="A157" s="10"/>
      <c r="B157" s="11">
        <v>0</v>
      </c>
      <c r="C157" s="12">
        <v>0</v>
      </c>
      <c r="D157" s="12">
        <v>0</v>
      </c>
      <c r="E157" s="12">
        <v>0</v>
      </c>
      <c r="F157" s="13">
        <v>0</v>
      </c>
      <c r="G157" s="33">
        <f t="shared" ref="G157" si="84">SUM(B157:F157)</f>
        <v>0</v>
      </c>
      <c r="H157" s="34" t="str">
        <f t="shared" ref="H157" si="85">IF(G157&lt;&gt;100,"",IF(B157&gt;80,"Gravel",IF(AND(B157&gt;30,(F157&gt;=C157+D157+E157)),"Muddy Gravel",IF(AND(B157&gt;30,((F157*9)&gt;=C157+D157+E157)),"Muddy Sandy Gravel",IF(B157&gt;30,"Sandy Gravel",IF(AND(B157&gt;5,F157&gt;=C157+D157+E157),"Gravelly Mud",IF(AND(B157&gt;5,F157*9 &gt;= C157+D157+E157),"Gravelly Muddy Sand",IF(B157&gt;5,"Gravelly Sand",IF(F157/9&gt;=C157+D157+E157,"Mud",IF(F157&gt;=C157+D157+E157,"Sandy Mud",IF(F157*9 &gt;=C157+D157+E157,"Muddy Sand","Sand")))))))))))</f>
        <v/>
      </c>
      <c r="I157" s="35" t="str">
        <f t="shared" ref="I157" si="86">IF(G157&lt;&gt;100,"",IF(B157=80,"Yes",IF(B157=30,"Yes",IF(B157=5,"Yes",IF(AND(B157&lt;80,F157=C157+D157+E157),"Yes",IF(AND(B157&lt;5,F157*9=C157+D157+E157),"Yes",IF(AND(B157&lt;80,F157/9=C157+D157+E157),"Yes","No")))))))</f>
        <v/>
      </c>
    </row>
    <row r="158" spans="1:9" ht="15.75" thickBot="1">
      <c r="A158" s="14"/>
      <c r="B158" s="16"/>
      <c r="C158" s="16"/>
      <c r="D158" s="16"/>
      <c r="E158" s="16"/>
      <c r="F158" s="16"/>
      <c r="G158" s="37"/>
      <c r="H158" s="38"/>
      <c r="I158" s="39"/>
    </row>
    <row r="159" spans="1:9" ht="15.75" thickBot="1">
      <c r="A159" s="31" t="s">
        <v>47</v>
      </c>
      <c r="B159" s="49" t="s">
        <v>48</v>
      </c>
      <c r="C159" s="51" t="s">
        <v>49</v>
      </c>
      <c r="D159" s="51" t="s">
        <v>50</v>
      </c>
      <c r="E159" s="51" t="s">
        <v>51</v>
      </c>
      <c r="F159" s="51" t="s">
        <v>52</v>
      </c>
      <c r="G159" s="53" t="s">
        <v>53</v>
      </c>
      <c r="H159" s="45" t="s">
        <v>6</v>
      </c>
      <c r="I159" s="47" t="s">
        <v>54</v>
      </c>
    </row>
    <row r="160" spans="1:9" ht="15.75" thickBot="1">
      <c r="A160" s="32">
        <f>'HI1860'!A41</f>
        <v>0</v>
      </c>
      <c r="B160" s="50"/>
      <c r="C160" s="52"/>
      <c r="D160" s="52"/>
      <c r="E160" s="52"/>
      <c r="F160" s="52"/>
      <c r="G160" s="54"/>
      <c r="H160" s="46"/>
      <c r="I160" s="48"/>
    </row>
    <row r="161" spans="1:9">
      <c r="A161" s="10"/>
      <c r="B161" s="11">
        <v>0</v>
      </c>
      <c r="C161" s="12">
        <v>0</v>
      </c>
      <c r="D161" s="12">
        <v>0</v>
      </c>
      <c r="E161" s="12">
        <v>0</v>
      </c>
      <c r="F161" s="13">
        <v>0</v>
      </c>
      <c r="G161" s="33">
        <f t="shared" ref="G161" si="87">SUM(B161:F161)</f>
        <v>0</v>
      </c>
      <c r="H161" s="34" t="str">
        <f t="shared" ref="H161" si="88">IF(G161&lt;&gt;100,"",IF(B161&gt;80,"Gravel",IF(AND(B161&gt;30,(F161&gt;=C161+D161+E161)),"Muddy Gravel",IF(AND(B161&gt;30,((F161*9)&gt;=C161+D161+E161)),"Muddy Sandy Gravel",IF(B161&gt;30,"Sandy Gravel",IF(AND(B161&gt;5,F161&gt;=C161+D161+E161),"Gravelly Mud",IF(AND(B161&gt;5,F161*9 &gt;= C161+D161+E161),"Gravelly Muddy Sand",IF(B161&gt;5,"Gravelly Sand",IF(F161/9&gt;=C161+D161+E161,"Mud",IF(F161&gt;=C161+D161+E161,"Sandy Mud",IF(F161*9 &gt;=C161+D161+E161,"Muddy Sand","Sand")))))))))))</f>
        <v/>
      </c>
      <c r="I161" s="35" t="str">
        <f t="shared" ref="I161" si="89">IF(G161&lt;&gt;100,"",IF(B161=80,"Yes",IF(B161=30,"Yes",IF(B161=5,"Yes",IF(AND(B161&lt;80,F161=C161+D161+E161),"Yes",IF(AND(B161&lt;5,F161*9=C161+D161+E161),"Yes",IF(AND(B161&lt;80,F161/9=C161+D161+E161),"Yes","No")))))))</f>
        <v/>
      </c>
    </row>
    <row r="162" spans="1:9" ht="15.75" thickBot="1">
      <c r="A162" s="14"/>
      <c r="B162" s="16"/>
      <c r="C162" s="16"/>
      <c r="D162" s="16"/>
      <c r="E162" s="16"/>
      <c r="F162" s="16"/>
      <c r="G162" s="37"/>
      <c r="H162" s="38"/>
      <c r="I162" s="39"/>
    </row>
    <row r="163" spans="1:9" ht="15.75" thickBot="1">
      <c r="A163" s="31" t="s">
        <v>47</v>
      </c>
      <c r="B163" s="49" t="s">
        <v>48</v>
      </c>
      <c r="C163" s="51" t="s">
        <v>49</v>
      </c>
      <c r="D163" s="51" t="s">
        <v>50</v>
      </c>
      <c r="E163" s="51" t="s">
        <v>51</v>
      </c>
      <c r="F163" s="51" t="s">
        <v>52</v>
      </c>
      <c r="G163" s="53" t="s">
        <v>53</v>
      </c>
      <c r="H163" s="45" t="s">
        <v>6</v>
      </c>
      <c r="I163" s="47" t="s">
        <v>54</v>
      </c>
    </row>
    <row r="164" spans="1:9" ht="15.75" thickBot="1">
      <c r="A164" s="32">
        <f>'HI1860'!A42</f>
        <v>0</v>
      </c>
      <c r="B164" s="50"/>
      <c r="C164" s="52"/>
      <c r="D164" s="52"/>
      <c r="E164" s="52"/>
      <c r="F164" s="52"/>
      <c r="G164" s="54"/>
      <c r="H164" s="46"/>
      <c r="I164" s="48"/>
    </row>
    <row r="165" spans="1:9">
      <c r="A165" s="10"/>
      <c r="B165" s="11">
        <v>0</v>
      </c>
      <c r="C165" s="12">
        <v>0</v>
      </c>
      <c r="D165" s="12">
        <v>0</v>
      </c>
      <c r="E165" s="12">
        <v>0</v>
      </c>
      <c r="F165" s="13">
        <v>0</v>
      </c>
      <c r="G165" s="33">
        <f t="shared" ref="G165" si="90">SUM(B165:F165)</f>
        <v>0</v>
      </c>
      <c r="H165" s="34" t="str">
        <f t="shared" ref="H165" si="91">IF(G165&lt;&gt;100,"",IF(B165&gt;80,"Gravel",IF(AND(B165&gt;30,(F165&gt;=C165+D165+E165)),"Muddy Gravel",IF(AND(B165&gt;30,((F165*9)&gt;=C165+D165+E165)),"Muddy Sandy Gravel",IF(B165&gt;30,"Sandy Gravel",IF(AND(B165&gt;5,F165&gt;=C165+D165+E165),"Gravelly Mud",IF(AND(B165&gt;5,F165*9 &gt;= C165+D165+E165),"Gravelly Muddy Sand",IF(B165&gt;5,"Gravelly Sand",IF(F165/9&gt;=C165+D165+E165,"Mud",IF(F165&gt;=C165+D165+E165,"Sandy Mud",IF(F165*9 &gt;=C165+D165+E165,"Muddy Sand","Sand")))))))))))</f>
        <v/>
      </c>
      <c r="I165" s="35" t="str">
        <f t="shared" ref="I165" si="92">IF(G165&lt;&gt;100,"",IF(B165=80,"Yes",IF(B165=30,"Yes",IF(B165=5,"Yes",IF(AND(B165&lt;80,F165=C165+D165+E165),"Yes",IF(AND(B165&lt;5,F165*9=C165+D165+E165),"Yes",IF(AND(B165&lt;80,F165/9=C165+D165+E165),"Yes","No")))))))</f>
        <v/>
      </c>
    </row>
    <row r="166" spans="1:9" ht="15.75" thickBot="1">
      <c r="A166" s="14"/>
      <c r="B166" s="16"/>
      <c r="C166" s="16"/>
      <c r="D166" s="16"/>
      <c r="E166" s="16"/>
      <c r="F166" s="16"/>
      <c r="G166" s="37"/>
      <c r="H166" s="38"/>
      <c r="I166" s="39"/>
    </row>
    <row r="167" spans="1:9" ht="15.75" thickBot="1">
      <c r="A167" s="31" t="s">
        <v>47</v>
      </c>
      <c r="B167" s="49" t="s">
        <v>48</v>
      </c>
      <c r="C167" s="51" t="s">
        <v>49</v>
      </c>
      <c r="D167" s="51" t="s">
        <v>50</v>
      </c>
      <c r="E167" s="51" t="s">
        <v>51</v>
      </c>
      <c r="F167" s="51" t="s">
        <v>52</v>
      </c>
      <c r="G167" s="53" t="s">
        <v>53</v>
      </c>
      <c r="H167" s="45" t="s">
        <v>6</v>
      </c>
      <c r="I167" s="47" t="s">
        <v>54</v>
      </c>
    </row>
    <row r="168" spans="1:9" ht="15.75" thickBot="1">
      <c r="A168" s="32">
        <f>'HI1860'!A43</f>
        <v>0</v>
      </c>
      <c r="B168" s="50"/>
      <c r="C168" s="52"/>
      <c r="D168" s="52"/>
      <c r="E168" s="52"/>
      <c r="F168" s="52"/>
      <c r="G168" s="54"/>
      <c r="H168" s="46"/>
      <c r="I168" s="48"/>
    </row>
    <row r="169" spans="1:9">
      <c r="A169" s="10"/>
      <c r="B169" s="11">
        <v>0</v>
      </c>
      <c r="C169" s="12">
        <v>0</v>
      </c>
      <c r="D169" s="12">
        <v>0</v>
      </c>
      <c r="E169" s="12">
        <v>0</v>
      </c>
      <c r="F169" s="13">
        <v>0</v>
      </c>
      <c r="G169" s="33">
        <f t="shared" ref="G169" si="93">SUM(B169:F169)</f>
        <v>0</v>
      </c>
      <c r="H169" s="34" t="str">
        <f t="shared" ref="H169" si="94">IF(G169&lt;&gt;100,"",IF(B169&gt;80,"Gravel",IF(AND(B169&gt;30,(F169&gt;=C169+D169+E169)),"Muddy Gravel",IF(AND(B169&gt;30,((F169*9)&gt;=C169+D169+E169)),"Muddy Sandy Gravel",IF(B169&gt;30,"Sandy Gravel",IF(AND(B169&gt;5,F169&gt;=C169+D169+E169),"Gravelly Mud",IF(AND(B169&gt;5,F169*9 &gt;= C169+D169+E169),"Gravelly Muddy Sand",IF(B169&gt;5,"Gravelly Sand",IF(F169/9&gt;=C169+D169+E169,"Mud",IF(F169&gt;=C169+D169+E169,"Sandy Mud",IF(F169*9 &gt;=C169+D169+E169,"Muddy Sand","Sand")))))))))))</f>
        <v/>
      </c>
      <c r="I169" s="35" t="str">
        <f t="shared" ref="I169" si="95">IF(G169&lt;&gt;100,"",IF(B169=80,"Yes",IF(B169=30,"Yes",IF(B169=5,"Yes",IF(AND(B169&lt;80,F169=C169+D169+E169),"Yes",IF(AND(B169&lt;5,F169*9=C169+D169+E169),"Yes",IF(AND(B169&lt;80,F169/9=C169+D169+E169),"Yes","No")))))))</f>
        <v/>
      </c>
    </row>
    <row r="170" spans="1:9" ht="15.75" thickBot="1">
      <c r="A170" s="14"/>
      <c r="B170" s="16"/>
      <c r="C170" s="16"/>
      <c r="D170" s="16"/>
      <c r="E170" s="16"/>
      <c r="F170" s="16"/>
      <c r="G170" s="37"/>
      <c r="H170" s="38"/>
      <c r="I170" s="39"/>
    </row>
    <row r="171" spans="1:9" ht="15.75" thickBot="1">
      <c r="A171" s="31" t="s">
        <v>47</v>
      </c>
      <c r="B171" s="49" t="s">
        <v>48</v>
      </c>
      <c r="C171" s="51" t="s">
        <v>49</v>
      </c>
      <c r="D171" s="51" t="s">
        <v>50</v>
      </c>
      <c r="E171" s="51" t="s">
        <v>51</v>
      </c>
      <c r="F171" s="51" t="s">
        <v>52</v>
      </c>
      <c r="G171" s="53" t="s">
        <v>53</v>
      </c>
      <c r="H171" s="45" t="s">
        <v>6</v>
      </c>
      <c r="I171" s="47" t="s">
        <v>54</v>
      </c>
    </row>
    <row r="172" spans="1:9" ht="15.75" thickBot="1">
      <c r="A172" s="32">
        <f>'HI1860'!A44</f>
        <v>0</v>
      </c>
      <c r="B172" s="50"/>
      <c r="C172" s="52"/>
      <c r="D172" s="52"/>
      <c r="E172" s="52"/>
      <c r="F172" s="52"/>
      <c r="G172" s="54"/>
      <c r="H172" s="46"/>
      <c r="I172" s="48"/>
    </row>
    <row r="173" spans="1:9">
      <c r="A173" s="10"/>
      <c r="B173" s="11">
        <v>0</v>
      </c>
      <c r="C173" s="12">
        <v>0</v>
      </c>
      <c r="D173" s="12">
        <v>0</v>
      </c>
      <c r="E173" s="12">
        <v>0</v>
      </c>
      <c r="F173" s="13">
        <v>0</v>
      </c>
      <c r="G173" s="33">
        <f t="shared" ref="G173" si="96">SUM(B173:F173)</f>
        <v>0</v>
      </c>
      <c r="H173" s="34" t="str">
        <f t="shared" ref="H173" si="97">IF(G173&lt;&gt;100,"",IF(B173&gt;80,"Gravel",IF(AND(B173&gt;30,(F173&gt;=C173+D173+E173)),"Muddy Gravel",IF(AND(B173&gt;30,((F173*9)&gt;=C173+D173+E173)),"Muddy Sandy Gravel",IF(B173&gt;30,"Sandy Gravel",IF(AND(B173&gt;5,F173&gt;=C173+D173+E173),"Gravelly Mud",IF(AND(B173&gt;5,F173*9 &gt;= C173+D173+E173),"Gravelly Muddy Sand",IF(B173&gt;5,"Gravelly Sand",IF(F173/9&gt;=C173+D173+E173,"Mud",IF(F173&gt;=C173+D173+E173,"Sandy Mud",IF(F173*9 &gt;=C173+D173+E173,"Muddy Sand","Sand")))))))))))</f>
        <v/>
      </c>
      <c r="I173" s="35" t="str">
        <f t="shared" ref="I173" si="98">IF(G173&lt;&gt;100,"",IF(B173=80,"Yes",IF(B173=30,"Yes",IF(B173=5,"Yes",IF(AND(B173&lt;80,F173=C173+D173+E173),"Yes",IF(AND(B173&lt;5,F173*9=C173+D173+E173),"Yes",IF(AND(B173&lt;80,F173/9=C173+D173+E173),"Yes","No")))))))</f>
        <v/>
      </c>
    </row>
    <row r="174" spans="1:9" ht="15.75" thickBot="1">
      <c r="A174" s="14"/>
      <c r="B174" s="16"/>
      <c r="C174" s="16"/>
      <c r="D174" s="16"/>
      <c r="E174" s="16"/>
      <c r="F174" s="16"/>
      <c r="G174" s="37"/>
      <c r="H174" s="38"/>
      <c r="I174" s="39"/>
    </row>
    <row r="175" spans="1:9" ht="15.75" thickBot="1">
      <c r="A175" s="31" t="s">
        <v>47</v>
      </c>
      <c r="B175" s="49" t="s">
        <v>48</v>
      </c>
      <c r="C175" s="51" t="s">
        <v>49</v>
      </c>
      <c r="D175" s="51" t="s">
        <v>50</v>
      </c>
      <c r="E175" s="51" t="s">
        <v>51</v>
      </c>
      <c r="F175" s="51" t="s">
        <v>52</v>
      </c>
      <c r="G175" s="53" t="s">
        <v>53</v>
      </c>
      <c r="H175" s="45" t="s">
        <v>6</v>
      </c>
      <c r="I175" s="47" t="s">
        <v>54</v>
      </c>
    </row>
    <row r="176" spans="1:9" ht="15.75" thickBot="1">
      <c r="A176" s="32">
        <f>'HI1860'!A45</f>
        <v>0</v>
      </c>
      <c r="B176" s="50"/>
      <c r="C176" s="52"/>
      <c r="D176" s="52"/>
      <c r="E176" s="52"/>
      <c r="F176" s="52"/>
      <c r="G176" s="54"/>
      <c r="H176" s="46"/>
      <c r="I176" s="48"/>
    </row>
    <row r="177" spans="1:9">
      <c r="A177" s="10"/>
      <c r="B177" s="11">
        <v>0</v>
      </c>
      <c r="C177" s="12">
        <v>0</v>
      </c>
      <c r="D177" s="12">
        <v>0</v>
      </c>
      <c r="E177" s="12">
        <v>0</v>
      </c>
      <c r="F177" s="13">
        <v>0</v>
      </c>
      <c r="G177" s="33">
        <f t="shared" ref="G177" si="99">SUM(B177:F177)</f>
        <v>0</v>
      </c>
      <c r="H177" s="34" t="str">
        <f t="shared" ref="H177" si="100">IF(G177&lt;&gt;100,"",IF(B177&gt;80,"Gravel",IF(AND(B177&gt;30,(F177&gt;=C177+D177+E177)),"Muddy Gravel",IF(AND(B177&gt;30,((F177*9)&gt;=C177+D177+E177)),"Muddy Sandy Gravel",IF(B177&gt;30,"Sandy Gravel",IF(AND(B177&gt;5,F177&gt;=C177+D177+E177),"Gravelly Mud",IF(AND(B177&gt;5,F177*9 &gt;= C177+D177+E177),"Gravelly Muddy Sand",IF(B177&gt;5,"Gravelly Sand",IF(F177/9&gt;=C177+D177+E177,"Mud",IF(F177&gt;=C177+D177+E177,"Sandy Mud",IF(F177*9 &gt;=C177+D177+E177,"Muddy Sand","Sand")))))))))))</f>
        <v/>
      </c>
      <c r="I177" s="35" t="str">
        <f t="shared" ref="I177" si="101">IF(G177&lt;&gt;100,"",IF(B177=80,"Yes",IF(B177=30,"Yes",IF(B177=5,"Yes",IF(AND(B177&lt;80,F177=C177+D177+E177),"Yes",IF(AND(B177&lt;5,F177*9=C177+D177+E177),"Yes",IF(AND(B177&lt;80,F177/9=C177+D177+E177),"Yes","No")))))))</f>
        <v/>
      </c>
    </row>
    <row r="178" spans="1:9" ht="15.75" thickBot="1">
      <c r="A178" s="14"/>
      <c r="B178" s="16"/>
      <c r="C178" s="16"/>
      <c r="D178" s="16"/>
      <c r="E178" s="16"/>
      <c r="F178" s="16"/>
      <c r="G178" s="37"/>
      <c r="H178" s="38"/>
      <c r="I178" s="39"/>
    </row>
    <row r="179" spans="1:9" ht="15.75" thickBot="1">
      <c r="A179" s="31" t="s">
        <v>47</v>
      </c>
      <c r="B179" s="49" t="s">
        <v>48</v>
      </c>
      <c r="C179" s="51" t="s">
        <v>49</v>
      </c>
      <c r="D179" s="51" t="s">
        <v>50</v>
      </c>
      <c r="E179" s="51" t="s">
        <v>51</v>
      </c>
      <c r="F179" s="51" t="s">
        <v>52</v>
      </c>
      <c r="G179" s="53" t="s">
        <v>53</v>
      </c>
      <c r="H179" s="45" t="s">
        <v>6</v>
      </c>
      <c r="I179" s="47" t="s">
        <v>54</v>
      </c>
    </row>
    <row r="180" spans="1:9" ht="15.75" thickBot="1">
      <c r="A180" s="32">
        <f>'HI1860'!A46</f>
        <v>0</v>
      </c>
      <c r="B180" s="50"/>
      <c r="C180" s="52"/>
      <c r="D180" s="52"/>
      <c r="E180" s="52"/>
      <c r="F180" s="52"/>
      <c r="G180" s="54"/>
      <c r="H180" s="46"/>
      <c r="I180" s="48"/>
    </row>
    <row r="181" spans="1:9">
      <c r="A181" s="10"/>
      <c r="B181" s="11">
        <v>0</v>
      </c>
      <c r="C181" s="12">
        <v>0</v>
      </c>
      <c r="D181" s="12">
        <v>0</v>
      </c>
      <c r="E181" s="12">
        <v>0</v>
      </c>
      <c r="F181" s="13">
        <v>0</v>
      </c>
      <c r="G181" s="33">
        <f t="shared" ref="G181" si="102">SUM(B181:F181)</f>
        <v>0</v>
      </c>
      <c r="H181" s="34" t="str">
        <f t="shared" ref="H181" si="103">IF(G181&lt;&gt;100,"",IF(B181&gt;80,"Gravel",IF(AND(B181&gt;30,(F181&gt;=C181+D181+E181)),"Muddy Gravel",IF(AND(B181&gt;30,((F181*9)&gt;=C181+D181+E181)),"Muddy Sandy Gravel",IF(B181&gt;30,"Sandy Gravel",IF(AND(B181&gt;5,F181&gt;=C181+D181+E181),"Gravelly Mud",IF(AND(B181&gt;5,F181*9 &gt;= C181+D181+E181),"Gravelly Muddy Sand",IF(B181&gt;5,"Gravelly Sand",IF(F181/9&gt;=C181+D181+E181,"Mud",IF(F181&gt;=C181+D181+E181,"Sandy Mud",IF(F181*9 &gt;=C181+D181+E181,"Muddy Sand","Sand")))))))))))</f>
        <v/>
      </c>
      <c r="I181" s="35" t="str">
        <f t="shared" ref="I181" si="104">IF(G181&lt;&gt;100,"",IF(B181=80,"Yes",IF(B181=30,"Yes",IF(B181=5,"Yes",IF(AND(B181&lt;80,F181=C181+D181+E181),"Yes",IF(AND(B181&lt;5,F181*9=C181+D181+E181),"Yes",IF(AND(B181&lt;80,F181/9=C181+D181+E181),"Yes","No")))))))</f>
        <v/>
      </c>
    </row>
    <row r="182" spans="1:9" ht="15.75" thickBot="1">
      <c r="A182" s="14"/>
      <c r="B182" s="16"/>
      <c r="C182" s="16"/>
      <c r="D182" s="16"/>
      <c r="E182" s="16"/>
      <c r="F182" s="16"/>
      <c r="G182" s="37"/>
      <c r="H182" s="38"/>
      <c r="I182" s="39"/>
    </row>
    <row r="183" spans="1:9" ht="15.75" thickBot="1">
      <c r="A183" s="31" t="s">
        <v>47</v>
      </c>
      <c r="B183" s="49" t="s">
        <v>48</v>
      </c>
      <c r="C183" s="51" t="s">
        <v>49</v>
      </c>
      <c r="D183" s="51" t="s">
        <v>50</v>
      </c>
      <c r="E183" s="51" t="s">
        <v>51</v>
      </c>
      <c r="F183" s="51" t="s">
        <v>52</v>
      </c>
      <c r="G183" s="53" t="s">
        <v>53</v>
      </c>
      <c r="H183" s="45" t="s">
        <v>6</v>
      </c>
      <c r="I183" s="47" t="s">
        <v>54</v>
      </c>
    </row>
    <row r="184" spans="1:9" ht="15.75" thickBot="1">
      <c r="A184" s="32">
        <f>'HI1860'!A47</f>
        <v>0</v>
      </c>
      <c r="B184" s="50"/>
      <c r="C184" s="52"/>
      <c r="D184" s="52"/>
      <c r="E184" s="52"/>
      <c r="F184" s="52"/>
      <c r="G184" s="54"/>
      <c r="H184" s="46"/>
      <c r="I184" s="48"/>
    </row>
    <row r="185" spans="1:9">
      <c r="A185" s="10"/>
      <c r="B185" s="11">
        <v>0</v>
      </c>
      <c r="C185" s="12">
        <v>0</v>
      </c>
      <c r="D185" s="12">
        <v>0</v>
      </c>
      <c r="E185" s="12">
        <v>0</v>
      </c>
      <c r="F185" s="13">
        <v>0</v>
      </c>
      <c r="G185" s="33">
        <f t="shared" ref="G185" si="105">SUM(B185:F185)</f>
        <v>0</v>
      </c>
      <c r="H185" s="34" t="str">
        <f t="shared" ref="H185" si="106">IF(G185&lt;&gt;100,"",IF(B185&gt;80,"Gravel",IF(AND(B185&gt;30,(F185&gt;=C185+D185+E185)),"Muddy Gravel",IF(AND(B185&gt;30,((F185*9)&gt;=C185+D185+E185)),"Muddy Sandy Gravel",IF(B185&gt;30,"Sandy Gravel",IF(AND(B185&gt;5,F185&gt;=C185+D185+E185),"Gravelly Mud",IF(AND(B185&gt;5,F185*9 &gt;= C185+D185+E185),"Gravelly Muddy Sand",IF(B185&gt;5,"Gravelly Sand",IF(F185/9&gt;=C185+D185+E185,"Mud",IF(F185&gt;=C185+D185+E185,"Sandy Mud",IF(F185*9 &gt;=C185+D185+E185,"Muddy Sand","Sand")))))))))))</f>
        <v/>
      </c>
      <c r="I185" s="35" t="str">
        <f t="shared" ref="I185" si="107">IF(G185&lt;&gt;100,"",IF(B185=80,"Yes",IF(B185=30,"Yes",IF(B185=5,"Yes",IF(AND(B185&lt;80,F185=C185+D185+E185),"Yes",IF(AND(B185&lt;5,F185*9=C185+D185+E185),"Yes",IF(AND(B185&lt;80,F185/9=C185+D185+E185),"Yes","No")))))))</f>
        <v/>
      </c>
    </row>
    <row r="186" spans="1:9" ht="15.75" thickBot="1">
      <c r="A186" s="14"/>
      <c r="B186" s="16"/>
      <c r="C186" s="16"/>
      <c r="D186" s="16"/>
      <c r="E186" s="16"/>
      <c r="F186" s="16"/>
      <c r="G186" s="37"/>
      <c r="H186" s="38"/>
      <c r="I186" s="39"/>
    </row>
    <row r="187" spans="1:9" ht="15.75" thickBot="1">
      <c r="A187" s="31" t="s">
        <v>47</v>
      </c>
      <c r="B187" s="49" t="s">
        <v>48</v>
      </c>
      <c r="C187" s="51" t="s">
        <v>49</v>
      </c>
      <c r="D187" s="51" t="s">
        <v>50</v>
      </c>
      <c r="E187" s="51" t="s">
        <v>51</v>
      </c>
      <c r="F187" s="51" t="s">
        <v>52</v>
      </c>
      <c r="G187" s="53" t="s">
        <v>53</v>
      </c>
      <c r="H187" s="45" t="s">
        <v>6</v>
      </c>
      <c r="I187" s="47" t="s">
        <v>54</v>
      </c>
    </row>
    <row r="188" spans="1:9" ht="15.75" thickBot="1">
      <c r="A188" s="32">
        <f>'HI1860'!A48</f>
        <v>0</v>
      </c>
      <c r="B188" s="50"/>
      <c r="C188" s="52"/>
      <c r="D188" s="52"/>
      <c r="E188" s="52"/>
      <c r="F188" s="52"/>
      <c r="G188" s="54"/>
      <c r="H188" s="46"/>
      <c r="I188" s="48"/>
    </row>
    <row r="189" spans="1:9">
      <c r="A189" s="10"/>
      <c r="B189" s="11">
        <v>0</v>
      </c>
      <c r="C189" s="12">
        <v>0</v>
      </c>
      <c r="D189" s="12">
        <v>0</v>
      </c>
      <c r="E189" s="12">
        <v>0</v>
      </c>
      <c r="F189" s="13">
        <v>0</v>
      </c>
      <c r="G189" s="33">
        <f t="shared" ref="G189" si="108">SUM(B189:F189)</f>
        <v>0</v>
      </c>
      <c r="H189" s="34" t="str">
        <f t="shared" ref="H189" si="109">IF(G189&lt;&gt;100,"",IF(B189&gt;80,"Gravel",IF(AND(B189&gt;30,(F189&gt;=C189+D189+E189)),"Muddy Gravel",IF(AND(B189&gt;30,((F189*9)&gt;=C189+D189+E189)),"Muddy Sandy Gravel",IF(B189&gt;30,"Sandy Gravel",IF(AND(B189&gt;5,F189&gt;=C189+D189+E189),"Gravelly Mud",IF(AND(B189&gt;5,F189*9 &gt;= C189+D189+E189),"Gravelly Muddy Sand",IF(B189&gt;5,"Gravelly Sand",IF(F189/9&gt;=C189+D189+E189,"Mud",IF(F189&gt;=C189+D189+E189,"Sandy Mud",IF(F189*9 &gt;=C189+D189+E189,"Muddy Sand","Sand")))))))))))</f>
        <v/>
      </c>
      <c r="I189" s="35" t="str">
        <f t="shared" ref="I189" si="110">IF(G189&lt;&gt;100,"",IF(B189=80,"Yes",IF(B189=30,"Yes",IF(B189=5,"Yes",IF(AND(B189&lt;80,F189=C189+D189+E189),"Yes",IF(AND(B189&lt;5,F189*9=C189+D189+E189),"Yes",IF(AND(B189&lt;80,F189/9=C189+D189+E189),"Yes","No")))))))</f>
        <v/>
      </c>
    </row>
    <row r="190" spans="1:9" ht="15.75" thickBot="1">
      <c r="A190" s="14"/>
      <c r="B190" s="16"/>
      <c r="C190" s="16"/>
      <c r="D190" s="16"/>
      <c r="E190" s="16"/>
      <c r="F190" s="16"/>
      <c r="G190" s="37"/>
      <c r="H190" s="38"/>
      <c r="I190" s="39"/>
    </row>
    <row r="191" spans="1:9" ht="15.75" thickBot="1">
      <c r="A191" s="31" t="s">
        <v>47</v>
      </c>
      <c r="B191" s="49" t="s">
        <v>48</v>
      </c>
      <c r="C191" s="51" t="s">
        <v>49</v>
      </c>
      <c r="D191" s="51" t="s">
        <v>50</v>
      </c>
      <c r="E191" s="51" t="s">
        <v>51</v>
      </c>
      <c r="F191" s="51" t="s">
        <v>52</v>
      </c>
      <c r="G191" s="53" t="s">
        <v>53</v>
      </c>
      <c r="H191" s="45" t="s">
        <v>6</v>
      </c>
      <c r="I191" s="47" t="s">
        <v>54</v>
      </c>
    </row>
    <row r="192" spans="1:9" ht="15.75" thickBot="1">
      <c r="A192" s="32">
        <f>'HI1860'!A49</f>
        <v>0</v>
      </c>
      <c r="B192" s="50"/>
      <c r="C192" s="52"/>
      <c r="D192" s="52"/>
      <c r="E192" s="52"/>
      <c r="F192" s="52"/>
      <c r="G192" s="54"/>
      <c r="H192" s="46"/>
      <c r="I192" s="48"/>
    </row>
    <row r="193" spans="1:9">
      <c r="A193" s="10"/>
      <c r="B193" s="11">
        <v>0</v>
      </c>
      <c r="C193" s="12">
        <v>0</v>
      </c>
      <c r="D193" s="12">
        <v>0</v>
      </c>
      <c r="E193" s="12">
        <v>0</v>
      </c>
      <c r="F193" s="13">
        <v>0</v>
      </c>
      <c r="G193" s="33">
        <f t="shared" ref="G193" si="111">SUM(B193:F193)</f>
        <v>0</v>
      </c>
      <c r="H193" s="34" t="str">
        <f t="shared" ref="H193" si="112">IF(G193&lt;&gt;100,"",IF(B193&gt;80,"Gravel",IF(AND(B193&gt;30,(F193&gt;=C193+D193+E193)),"Muddy Gravel",IF(AND(B193&gt;30,((F193*9)&gt;=C193+D193+E193)),"Muddy Sandy Gravel",IF(B193&gt;30,"Sandy Gravel",IF(AND(B193&gt;5,F193&gt;=C193+D193+E193),"Gravelly Mud",IF(AND(B193&gt;5,F193*9 &gt;= C193+D193+E193),"Gravelly Muddy Sand",IF(B193&gt;5,"Gravelly Sand",IF(F193/9&gt;=C193+D193+E193,"Mud",IF(F193&gt;=C193+D193+E193,"Sandy Mud",IF(F193*9 &gt;=C193+D193+E193,"Muddy Sand","Sand")))))))))))</f>
        <v/>
      </c>
      <c r="I193" s="35" t="str">
        <f t="shared" ref="I193" si="113">IF(G193&lt;&gt;100,"",IF(B193=80,"Yes",IF(B193=30,"Yes",IF(B193=5,"Yes",IF(AND(B193&lt;80,F193=C193+D193+E193),"Yes",IF(AND(B193&lt;5,F193*9=C193+D193+E193),"Yes",IF(AND(B193&lt;80,F193/9=C193+D193+E193),"Yes","No")))))))</f>
        <v/>
      </c>
    </row>
    <row r="194" spans="1:9" ht="15.75" thickBot="1">
      <c r="A194" s="14"/>
      <c r="B194" s="16"/>
      <c r="C194" s="16"/>
      <c r="D194" s="16"/>
      <c r="E194" s="16"/>
      <c r="F194" s="16"/>
      <c r="G194" s="37"/>
      <c r="H194" s="38"/>
      <c r="I194" s="39"/>
    </row>
    <row r="195" spans="1:9" ht="15.75" thickBot="1">
      <c r="A195" s="31" t="s">
        <v>47</v>
      </c>
      <c r="B195" s="49" t="s">
        <v>48</v>
      </c>
      <c r="C195" s="51" t="s">
        <v>49</v>
      </c>
      <c r="D195" s="51" t="s">
        <v>50</v>
      </c>
      <c r="E195" s="51" t="s">
        <v>51</v>
      </c>
      <c r="F195" s="51" t="s">
        <v>52</v>
      </c>
      <c r="G195" s="53" t="s">
        <v>53</v>
      </c>
      <c r="H195" s="45" t="s">
        <v>6</v>
      </c>
      <c r="I195" s="47" t="s">
        <v>54</v>
      </c>
    </row>
    <row r="196" spans="1:9" ht="15.75" thickBot="1">
      <c r="A196" s="32">
        <f>'HI1860'!A50</f>
        <v>0</v>
      </c>
      <c r="B196" s="50"/>
      <c r="C196" s="52"/>
      <c r="D196" s="52"/>
      <c r="E196" s="52"/>
      <c r="F196" s="52"/>
      <c r="G196" s="54"/>
      <c r="H196" s="46"/>
      <c r="I196" s="48"/>
    </row>
    <row r="197" spans="1:9">
      <c r="A197" s="10"/>
      <c r="B197" s="11">
        <v>0</v>
      </c>
      <c r="C197" s="12">
        <v>0</v>
      </c>
      <c r="D197" s="12">
        <v>0</v>
      </c>
      <c r="E197" s="12">
        <v>0</v>
      </c>
      <c r="F197" s="13">
        <v>0</v>
      </c>
      <c r="G197" s="33">
        <f t="shared" ref="G197" si="114">SUM(B197:F197)</f>
        <v>0</v>
      </c>
      <c r="H197" s="34" t="str">
        <f t="shared" ref="H197" si="115">IF(G197&lt;&gt;100,"",IF(B197&gt;80,"Gravel",IF(AND(B197&gt;30,(F197&gt;=C197+D197+E197)),"Muddy Gravel",IF(AND(B197&gt;30,((F197*9)&gt;=C197+D197+E197)),"Muddy Sandy Gravel",IF(B197&gt;30,"Sandy Gravel",IF(AND(B197&gt;5,F197&gt;=C197+D197+E197),"Gravelly Mud",IF(AND(B197&gt;5,F197*9 &gt;= C197+D197+E197),"Gravelly Muddy Sand",IF(B197&gt;5,"Gravelly Sand",IF(F197/9&gt;=C197+D197+E197,"Mud",IF(F197&gt;=C197+D197+E197,"Sandy Mud",IF(F197*9 &gt;=C197+D197+E197,"Muddy Sand","Sand")))))))))))</f>
        <v/>
      </c>
      <c r="I197" s="35" t="str">
        <f t="shared" ref="I197" si="116">IF(G197&lt;&gt;100,"",IF(B197=80,"Yes",IF(B197=30,"Yes",IF(B197=5,"Yes",IF(AND(B197&lt;80,F197=C197+D197+E197),"Yes",IF(AND(B197&lt;5,F197*9=C197+D197+E197),"Yes",IF(AND(B197&lt;80,F197/9=C197+D197+E197),"Yes","No")))))))</f>
        <v/>
      </c>
    </row>
    <row r="198" spans="1:9" ht="15.75" thickBot="1">
      <c r="A198" s="14"/>
      <c r="B198" s="16"/>
      <c r="C198" s="16"/>
      <c r="D198" s="16"/>
      <c r="E198" s="16"/>
      <c r="F198" s="16"/>
      <c r="G198" s="37"/>
      <c r="H198" s="38"/>
      <c r="I198" s="39"/>
    </row>
    <row r="199" spans="1:9" ht="15.75" thickBot="1">
      <c r="A199" s="31" t="s">
        <v>47</v>
      </c>
      <c r="B199" s="49" t="s">
        <v>48</v>
      </c>
      <c r="C199" s="51" t="s">
        <v>49</v>
      </c>
      <c r="D199" s="51" t="s">
        <v>50</v>
      </c>
      <c r="E199" s="51" t="s">
        <v>51</v>
      </c>
      <c r="F199" s="51" t="s">
        <v>52</v>
      </c>
      <c r="G199" s="53" t="s">
        <v>53</v>
      </c>
      <c r="H199" s="45" t="s">
        <v>6</v>
      </c>
      <c r="I199" s="47" t="s">
        <v>54</v>
      </c>
    </row>
    <row r="200" spans="1:9" ht="15.75" thickBot="1">
      <c r="A200" s="32">
        <f>'HI1860'!A51</f>
        <v>0</v>
      </c>
      <c r="B200" s="50"/>
      <c r="C200" s="52"/>
      <c r="D200" s="52"/>
      <c r="E200" s="52"/>
      <c r="F200" s="52"/>
      <c r="G200" s="54"/>
      <c r="H200" s="46"/>
      <c r="I200" s="48"/>
    </row>
    <row r="201" spans="1:9">
      <c r="A201" s="10"/>
      <c r="B201" s="11">
        <v>0</v>
      </c>
      <c r="C201" s="12">
        <v>0</v>
      </c>
      <c r="D201" s="12">
        <v>0</v>
      </c>
      <c r="E201" s="12">
        <v>0</v>
      </c>
      <c r="F201" s="13">
        <v>0</v>
      </c>
      <c r="G201" s="33">
        <f t="shared" ref="G201" si="117">SUM(B201:F201)</f>
        <v>0</v>
      </c>
      <c r="H201" s="34" t="str">
        <f t="shared" ref="H201" si="118">IF(G201&lt;&gt;100,"",IF(B201&gt;80,"Gravel",IF(AND(B201&gt;30,(F201&gt;=C201+D201+E201)),"Muddy Gravel",IF(AND(B201&gt;30,((F201*9)&gt;=C201+D201+E201)),"Muddy Sandy Gravel",IF(B201&gt;30,"Sandy Gravel",IF(AND(B201&gt;5,F201&gt;=C201+D201+E201),"Gravelly Mud",IF(AND(B201&gt;5,F201*9 &gt;= C201+D201+E201),"Gravelly Muddy Sand",IF(B201&gt;5,"Gravelly Sand",IF(F201/9&gt;=C201+D201+E201,"Mud",IF(F201&gt;=C201+D201+E201,"Sandy Mud",IF(F201*9 &gt;=C201+D201+E201,"Muddy Sand","Sand")))))))))))</f>
        <v/>
      </c>
      <c r="I201" s="35" t="str">
        <f t="shared" ref="I201" si="119">IF(G201&lt;&gt;100,"",IF(B201=80,"Yes",IF(B201=30,"Yes",IF(B201=5,"Yes",IF(AND(B201&lt;80,F201=C201+D201+E201),"Yes",IF(AND(B201&lt;5,F201*9=C201+D201+E201),"Yes",IF(AND(B201&lt;80,F201/9=C201+D201+E201),"Yes","No")))))))</f>
        <v/>
      </c>
    </row>
    <row r="202" spans="1:9" ht="15.75" thickBot="1">
      <c r="A202" s="14"/>
      <c r="B202" s="16"/>
      <c r="C202" s="16"/>
      <c r="D202" s="16"/>
      <c r="E202" s="16"/>
      <c r="F202" s="16"/>
      <c r="G202" s="37"/>
      <c r="H202" s="38"/>
      <c r="I202" s="39"/>
    </row>
    <row r="203" spans="1:9">
      <c r="A203" s="9"/>
      <c r="G203" s="9"/>
      <c r="H203" s="9"/>
      <c r="I203" s="9"/>
    </row>
    <row r="204" spans="1:9">
      <c r="A204" s="9"/>
      <c r="G204" s="9"/>
      <c r="H204" s="9"/>
      <c r="I204" s="9"/>
    </row>
    <row r="205" spans="1:9">
      <c r="A205" s="9"/>
      <c r="G205" s="9"/>
      <c r="H205" s="9"/>
      <c r="I205" s="9"/>
    </row>
    <row r="206" spans="1:9">
      <c r="A206" s="9"/>
      <c r="G206" s="9"/>
      <c r="H206" s="9"/>
      <c r="I206" s="9"/>
    </row>
    <row r="207" spans="1:9">
      <c r="A207" s="9"/>
      <c r="G207" s="9"/>
      <c r="H207" s="9"/>
      <c r="I207" s="9"/>
    </row>
    <row r="208" spans="1:9">
      <c r="A208" s="9"/>
      <c r="G208" s="9"/>
      <c r="H208" s="9"/>
      <c r="I208" s="9"/>
    </row>
    <row r="209" s="9" customFormat="1"/>
    <row r="210" s="9" customFormat="1"/>
    <row r="211" s="9" customFormat="1"/>
    <row r="212" s="9" customFormat="1"/>
    <row r="213" s="9" customFormat="1"/>
    <row r="214" s="9" customFormat="1"/>
    <row r="215" s="9" customFormat="1"/>
    <row r="216" s="9" customFormat="1"/>
    <row r="217" s="9" customFormat="1"/>
    <row r="218" s="9" customFormat="1"/>
    <row r="219" s="9" customFormat="1"/>
    <row r="220" s="9" customFormat="1"/>
    <row r="221" s="9" customFormat="1"/>
    <row r="222" s="9" customFormat="1"/>
    <row r="223" s="9" customFormat="1"/>
    <row r="224" s="9" customFormat="1"/>
    <row r="225" s="9" customFormat="1"/>
    <row r="226" s="9" customFormat="1"/>
    <row r="227" s="9" customFormat="1"/>
    <row r="228" s="9" customFormat="1"/>
    <row r="229" s="9" customFormat="1"/>
    <row r="230" s="9" customFormat="1"/>
    <row r="231" s="9" customFormat="1"/>
    <row r="232" s="9" customFormat="1"/>
    <row r="233" s="9" customFormat="1"/>
    <row r="234" s="9" customFormat="1"/>
    <row r="235" s="9" customFormat="1"/>
    <row r="236" s="9" customFormat="1"/>
    <row r="237" s="9" customFormat="1"/>
    <row r="238" s="9" customFormat="1"/>
    <row r="239" s="9" customFormat="1"/>
    <row r="240" s="9" customFormat="1"/>
    <row r="241" s="9" customFormat="1"/>
    <row r="242" s="9" customFormat="1"/>
    <row r="243" s="9" customFormat="1"/>
    <row r="244" s="9" customFormat="1"/>
    <row r="245" s="9" customFormat="1"/>
    <row r="246" s="9" customFormat="1"/>
    <row r="247" s="9" customFormat="1"/>
    <row r="248" s="9" customFormat="1"/>
    <row r="249" s="9" customFormat="1"/>
    <row r="250" s="9" customFormat="1"/>
    <row r="251" s="9" customFormat="1"/>
    <row r="252" s="9" customFormat="1"/>
    <row r="253" s="9" customFormat="1"/>
    <row r="254" s="9" customFormat="1"/>
    <row r="255" s="9" customFormat="1"/>
  </sheetData>
  <sheetProtection algorithmName="SHA-512" hashValue="kyIpgcXrSTPZIECyWivkrf0QkFc+lYKPey171duPCaI7B8tJGans5d1qcXOtlmv2+UC6JXySxBt8g/znepzG1g==" saltValue="vxUFSqD86pdEGS4NYVUJtw==" spinCount="100000" sheet="1" objects="1" scenarios="1"/>
  <mergeCells count="400">
    <mergeCell ref="H195:H196"/>
    <mergeCell ref="I195:I196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B195:B196"/>
    <mergeCell ref="C195:C196"/>
    <mergeCell ref="D195:D196"/>
    <mergeCell ref="E195:E196"/>
    <mergeCell ref="F195:F196"/>
    <mergeCell ref="G195:G196"/>
    <mergeCell ref="H187:H188"/>
    <mergeCell ref="I187:I188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B187:B188"/>
    <mergeCell ref="C187:C188"/>
    <mergeCell ref="D187:D188"/>
    <mergeCell ref="E187:E188"/>
    <mergeCell ref="F187:F188"/>
    <mergeCell ref="G187:G188"/>
    <mergeCell ref="H179:H180"/>
    <mergeCell ref="I179:I180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B179:B180"/>
    <mergeCell ref="C179:C180"/>
    <mergeCell ref="D179:D180"/>
    <mergeCell ref="E179:E180"/>
    <mergeCell ref="F179:F180"/>
    <mergeCell ref="G179:G180"/>
    <mergeCell ref="H171:H172"/>
    <mergeCell ref="I171:I172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B171:B172"/>
    <mergeCell ref="C171:C172"/>
    <mergeCell ref="D171:D172"/>
    <mergeCell ref="E171:E172"/>
    <mergeCell ref="F171:F172"/>
    <mergeCell ref="G171:G172"/>
    <mergeCell ref="H163:H164"/>
    <mergeCell ref="I163:I164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B163:B164"/>
    <mergeCell ref="C163:C164"/>
    <mergeCell ref="D163:D164"/>
    <mergeCell ref="E163:E164"/>
    <mergeCell ref="F163:F164"/>
    <mergeCell ref="G163:G164"/>
    <mergeCell ref="H155:H156"/>
    <mergeCell ref="I155:I156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B155:B156"/>
    <mergeCell ref="C155:C156"/>
    <mergeCell ref="D155:D156"/>
    <mergeCell ref="E155:E156"/>
    <mergeCell ref="F155:F156"/>
    <mergeCell ref="G155:G156"/>
    <mergeCell ref="H147:H148"/>
    <mergeCell ref="I147:I148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B147:B148"/>
    <mergeCell ref="C147:C148"/>
    <mergeCell ref="D147:D148"/>
    <mergeCell ref="E147:E148"/>
    <mergeCell ref="F147:F148"/>
    <mergeCell ref="G147:G148"/>
    <mergeCell ref="H139:H140"/>
    <mergeCell ref="I139:I140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B139:B140"/>
    <mergeCell ref="C139:C140"/>
    <mergeCell ref="D139:D140"/>
    <mergeCell ref="E139:E140"/>
    <mergeCell ref="F139:F140"/>
    <mergeCell ref="G139:G140"/>
    <mergeCell ref="H131:H132"/>
    <mergeCell ref="I131:I132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B131:B132"/>
    <mergeCell ref="C131:C132"/>
    <mergeCell ref="D131:D132"/>
    <mergeCell ref="E131:E132"/>
    <mergeCell ref="F131:F132"/>
    <mergeCell ref="G131:G132"/>
    <mergeCell ref="H123:H124"/>
    <mergeCell ref="I123:I124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B123:B124"/>
    <mergeCell ref="C123:C124"/>
    <mergeCell ref="D123:D124"/>
    <mergeCell ref="E123:E124"/>
    <mergeCell ref="F123:F124"/>
    <mergeCell ref="G123:G124"/>
    <mergeCell ref="H115:H116"/>
    <mergeCell ref="I115:I116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B115:B116"/>
    <mergeCell ref="C115:C116"/>
    <mergeCell ref="D115:D116"/>
    <mergeCell ref="E115:E116"/>
    <mergeCell ref="F115:F116"/>
    <mergeCell ref="G115:G116"/>
    <mergeCell ref="H107:H108"/>
    <mergeCell ref="I107:I108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B107:B108"/>
    <mergeCell ref="C107:C108"/>
    <mergeCell ref="D107:D108"/>
    <mergeCell ref="E107:E108"/>
    <mergeCell ref="F107:F108"/>
    <mergeCell ref="G107:G108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99:B100"/>
    <mergeCell ref="C99:C100"/>
    <mergeCell ref="D99:D100"/>
    <mergeCell ref="E99:E100"/>
    <mergeCell ref="F99:F100"/>
    <mergeCell ref="G99:G100"/>
    <mergeCell ref="H91:H92"/>
    <mergeCell ref="I91:I92"/>
    <mergeCell ref="B95:B96"/>
    <mergeCell ref="C95:C96"/>
    <mergeCell ref="D95:D96"/>
    <mergeCell ref="E95:E96"/>
    <mergeCell ref="F95:F96"/>
    <mergeCell ref="G95:G96"/>
    <mergeCell ref="H95:H96"/>
    <mergeCell ref="I95:I96"/>
    <mergeCell ref="B91:B92"/>
    <mergeCell ref="C91:C92"/>
    <mergeCell ref="D91:D92"/>
    <mergeCell ref="E91:E92"/>
    <mergeCell ref="F91:F92"/>
    <mergeCell ref="G91:G92"/>
    <mergeCell ref="H83:H84"/>
    <mergeCell ref="I83:I84"/>
    <mergeCell ref="B87:B88"/>
    <mergeCell ref="C87:C88"/>
    <mergeCell ref="D87:D88"/>
    <mergeCell ref="E87:E88"/>
    <mergeCell ref="F87:F88"/>
    <mergeCell ref="G87:G88"/>
    <mergeCell ref="H87:H88"/>
    <mergeCell ref="I87:I88"/>
    <mergeCell ref="B83:B84"/>
    <mergeCell ref="C83:C84"/>
    <mergeCell ref="D83:D84"/>
    <mergeCell ref="E83:E84"/>
    <mergeCell ref="F83:F84"/>
    <mergeCell ref="G83:G84"/>
    <mergeCell ref="H75:H76"/>
    <mergeCell ref="I75:I76"/>
    <mergeCell ref="B79:B80"/>
    <mergeCell ref="C79:C80"/>
    <mergeCell ref="D79:D80"/>
    <mergeCell ref="E79:E80"/>
    <mergeCell ref="F79:F80"/>
    <mergeCell ref="G79:G80"/>
    <mergeCell ref="H79:H80"/>
    <mergeCell ref="I79:I80"/>
    <mergeCell ref="B75:B76"/>
    <mergeCell ref="C75:C76"/>
    <mergeCell ref="D75:D76"/>
    <mergeCell ref="E75:E76"/>
    <mergeCell ref="F75:F76"/>
    <mergeCell ref="G75:G76"/>
    <mergeCell ref="H67:H68"/>
    <mergeCell ref="I67:I68"/>
    <mergeCell ref="B71:B72"/>
    <mergeCell ref="C71:C72"/>
    <mergeCell ref="D71:D72"/>
    <mergeCell ref="E71:E72"/>
    <mergeCell ref="F71:F72"/>
    <mergeCell ref="G71:G72"/>
    <mergeCell ref="H71:H72"/>
    <mergeCell ref="I71:I72"/>
    <mergeCell ref="B67:B68"/>
    <mergeCell ref="C67:C68"/>
    <mergeCell ref="D67:D68"/>
    <mergeCell ref="E67:E68"/>
    <mergeCell ref="F67:F68"/>
    <mergeCell ref="G67:G68"/>
    <mergeCell ref="H59:H60"/>
    <mergeCell ref="I59:I60"/>
    <mergeCell ref="B63:B64"/>
    <mergeCell ref="C63:C64"/>
    <mergeCell ref="D63:D64"/>
    <mergeCell ref="E63:E64"/>
    <mergeCell ref="F63:F64"/>
    <mergeCell ref="G63:G64"/>
    <mergeCell ref="H63:H64"/>
    <mergeCell ref="I63:I64"/>
    <mergeCell ref="B59:B60"/>
    <mergeCell ref="C59:C60"/>
    <mergeCell ref="D59:D60"/>
    <mergeCell ref="E59:E60"/>
    <mergeCell ref="F59:F60"/>
    <mergeCell ref="G59:G60"/>
    <mergeCell ref="H51:H52"/>
    <mergeCell ref="I51:I52"/>
    <mergeCell ref="B55:B56"/>
    <mergeCell ref="C55:C56"/>
    <mergeCell ref="D55:D56"/>
    <mergeCell ref="E55:E56"/>
    <mergeCell ref="F55:F56"/>
    <mergeCell ref="G55:G56"/>
    <mergeCell ref="H55:H56"/>
    <mergeCell ref="I55:I56"/>
    <mergeCell ref="B51:B52"/>
    <mergeCell ref="C51:C52"/>
    <mergeCell ref="D51:D52"/>
    <mergeCell ref="E51:E52"/>
    <mergeCell ref="F51:F52"/>
    <mergeCell ref="G51:G52"/>
    <mergeCell ref="H43:H44"/>
    <mergeCell ref="I43:I44"/>
    <mergeCell ref="B47:B48"/>
    <mergeCell ref="C47:C48"/>
    <mergeCell ref="D47:D48"/>
    <mergeCell ref="E47:E48"/>
    <mergeCell ref="F47:F48"/>
    <mergeCell ref="G47:G48"/>
    <mergeCell ref="H47:H48"/>
    <mergeCell ref="I47:I48"/>
    <mergeCell ref="B43:B44"/>
    <mergeCell ref="C43:C44"/>
    <mergeCell ref="D43:D44"/>
    <mergeCell ref="E43:E44"/>
    <mergeCell ref="F43:F44"/>
    <mergeCell ref="G43:G44"/>
    <mergeCell ref="H35:H36"/>
    <mergeCell ref="I35:I36"/>
    <mergeCell ref="B39:B40"/>
    <mergeCell ref="C39:C40"/>
    <mergeCell ref="D39:D40"/>
    <mergeCell ref="E39:E40"/>
    <mergeCell ref="F39:F40"/>
    <mergeCell ref="G39:G40"/>
    <mergeCell ref="H39:H40"/>
    <mergeCell ref="I39:I40"/>
    <mergeCell ref="B35:B36"/>
    <mergeCell ref="C35:C36"/>
    <mergeCell ref="D35:D36"/>
    <mergeCell ref="E35:E36"/>
    <mergeCell ref="F35:F36"/>
    <mergeCell ref="G35:G36"/>
    <mergeCell ref="H27:H28"/>
    <mergeCell ref="I27:I28"/>
    <mergeCell ref="B31:B32"/>
    <mergeCell ref="C31:C32"/>
    <mergeCell ref="D31:D32"/>
    <mergeCell ref="E31:E32"/>
    <mergeCell ref="F31:F32"/>
    <mergeCell ref="G31:G32"/>
    <mergeCell ref="H31:H32"/>
    <mergeCell ref="I31:I32"/>
    <mergeCell ref="B27:B28"/>
    <mergeCell ref="C27:C28"/>
    <mergeCell ref="D27:D28"/>
    <mergeCell ref="E27:E28"/>
    <mergeCell ref="F27:F28"/>
    <mergeCell ref="G27:G28"/>
    <mergeCell ref="H19:H20"/>
    <mergeCell ref="I19:I20"/>
    <mergeCell ref="B23:B24"/>
    <mergeCell ref="C23:C24"/>
    <mergeCell ref="D23:D24"/>
    <mergeCell ref="E23:E24"/>
    <mergeCell ref="F23:F24"/>
    <mergeCell ref="G23:G24"/>
    <mergeCell ref="H23:H24"/>
    <mergeCell ref="I23:I24"/>
    <mergeCell ref="B19:B20"/>
    <mergeCell ref="C19:C20"/>
    <mergeCell ref="D19:D20"/>
    <mergeCell ref="E19:E20"/>
    <mergeCell ref="F19:F20"/>
    <mergeCell ref="G19:G20"/>
    <mergeCell ref="H11:H12"/>
    <mergeCell ref="I11:I12"/>
    <mergeCell ref="B15:B16"/>
    <mergeCell ref="C15:C16"/>
    <mergeCell ref="D15:D16"/>
    <mergeCell ref="E15:E16"/>
    <mergeCell ref="F15:F16"/>
    <mergeCell ref="G15:G16"/>
    <mergeCell ref="H15:H16"/>
    <mergeCell ref="I15:I16"/>
    <mergeCell ref="B11:B12"/>
    <mergeCell ref="C11:C12"/>
    <mergeCell ref="D11:D12"/>
    <mergeCell ref="E11:E12"/>
    <mergeCell ref="F11:F12"/>
    <mergeCell ref="G11:G12"/>
    <mergeCell ref="H3:H4"/>
    <mergeCell ref="I3:I4"/>
    <mergeCell ref="B7:B8"/>
    <mergeCell ref="C7:C8"/>
    <mergeCell ref="D7:D8"/>
    <mergeCell ref="E7:E8"/>
    <mergeCell ref="F7:F8"/>
    <mergeCell ref="G7:G8"/>
    <mergeCell ref="H7:H8"/>
    <mergeCell ref="I7:I8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77E75-DFC6-4A43-9622-03699FE1CA4A}">
  <dimension ref="B2:H16"/>
  <sheetViews>
    <sheetView workbookViewId="0">
      <selection activeCell="H28" sqref="H28"/>
    </sheetView>
  </sheetViews>
  <sheetFormatPr defaultRowHeight="15"/>
  <cols>
    <col min="7" max="7" width="13.5703125" customWidth="1"/>
  </cols>
  <sheetData>
    <row r="2" spans="2:8">
      <c r="B2" s="6" t="s">
        <v>55</v>
      </c>
      <c r="C2" s="6" t="s">
        <v>56</v>
      </c>
      <c r="D2" s="6" t="s">
        <v>57</v>
      </c>
      <c r="E2" s="6" t="s">
        <v>58</v>
      </c>
      <c r="F2" s="6" t="s">
        <v>59</v>
      </c>
      <c r="G2" s="7" t="s">
        <v>60</v>
      </c>
    </row>
    <row r="3" spans="2:8">
      <c r="B3">
        <v>3</v>
      </c>
      <c r="C3">
        <v>56</v>
      </c>
      <c r="D3" s="40">
        <v>28.2</v>
      </c>
      <c r="E3" t="s">
        <v>61</v>
      </c>
      <c r="F3" s="8">
        <f>D3/60</f>
        <v>0.47</v>
      </c>
      <c r="G3" s="8">
        <f>(F3+C3)*IF(E3="W",-1,1)</f>
        <v>56.47</v>
      </c>
      <c r="H3" t="s">
        <v>61</v>
      </c>
    </row>
    <row r="4" spans="2:8">
      <c r="C4">
        <v>4</v>
      </c>
      <c r="D4" s="40">
        <v>12.2</v>
      </c>
      <c r="E4" t="s">
        <v>62</v>
      </c>
      <c r="F4" s="8">
        <f>D4/60</f>
        <v>0.20333333333333331</v>
      </c>
      <c r="G4" s="8">
        <f t="shared" ref="G4:G10" si="0">(F4+C4)*IF(E4="W",-1,1)</f>
        <v>-4.2033333333333331</v>
      </c>
      <c r="H4" t="s">
        <v>63</v>
      </c>
    </row>
    <row r="5" spans="2:8">
      <c r="D5" s="40"/>
      <c r="F5" s="8"/>
      <c r="G5" s="8"/>
    </row>
    <row r="6" spans="2:8">
      <c r="B6">
        <v>4</v>
      </c>
      <c r="C6">
        <v>56</v>
      </c>
      <c r="D6" s="40">
        <v>28.2</v>
      </c>
      <c r="E6" t="s">
        <v>61</v>
      </c>
      <c r="F6" s="8">
        <f>D6/60</f>
        <v>0.47</v>
      </c>
      <c r="G6" s="8">
        <f t="shared" si="0"/>
        <v>56.47</v>
      </c>
      <c r="H6" t="s">
        <v>61</v>
      </c>
    </row>
    <row r="7" spans="2:8">
      <c r="C7">
        <v>0</v>
      </c>
      <c r="D7" s="41">
        <v>43.77</v>
      </c>
      <c r="E7" t="s">
        <v>62</v>
      </c>
      <c r="F7" s="8">
        <f>D7/60</f>
        <v>0.72950000000000004</v>
      </c>
      <c r="G7" s="8">
        <f t="shared" si="0"/>
        <v>-0.72950000000000004</v>
      </c>
      <c r="H7" t="s">
        <v>63</v>
      </c>
    </row>
    <row r="8" spans="2:8">
      <c r="D8" s="40"/>
      <c r="F8" s="8"/>
      <c r="G8" s="8"/>
    </row>
    <row r="9" spans="2:8">
      <c r="B9">
        <v>5</v>
      </c>
      <c r="C9">
        <v>54</v>
      </c>
      <c r="D9" s="40">
        <v>32.799999999999997</v>
      </c>
      <c r="E9" t="s">
        <v>61</v>
      </c>
      <c r="F9" s="8">
        <f>D9/60</f>
        <v>0.54666666666666663</v>
      </c>
      <c r="G9" s="8">
        <f t="shared" si="0"/>
        <v>54.546666666666667</v>
      </c>
      <c r="H9" t="s">
        <v>61</v>
      </c>
    </row>
    <row r="10" spans="2:8">
      <c r="C10">
        <v>0</v>
      </c>
      <c r="D10" s="40">
        <v>44.06</v>
      </c>
      <c r="E10" t="s">
        <v>62</v>
      </c>
      <c r="F10" s="8">
        <f>D10/60</f>
        <v>0.73433333333333339</v>
      </c>
      <c r="G10" s="8">
        <f t="shared" si="0"/>
        <v>-0.73433333333333339</v>
      </c>
      <c r="H10" t="s">
        <v>63</v>
      </c>
    </row>
    <row r="13" spans="2:8">
      <c r="B13" t="s">
        <v>64</v>
      </c>
    </row>
    <row r="14" spans="2:8">
      <c r="B14" t="s">
        <v>65</v>
      </c>
    </row>
    <row r="15" spans="2:8">
      <c r="B15" t="s">
        <v>66</v>
      </c>
    </row>
    <row r="16" spans="2:8">
      <c r="B16" t="s">
        <v>67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C2A40-6D3E-443B-9DEE-F688D6E74378}">
  <dimension ref="L2:U26"/>
  <sheetViews>
    <sheetView topLeftCell="E1" workbookViewId="0">
      <selection activeCell="F36" sqref="F36"/>
    </sheetView>
  </sheetViews>
  <sheetFormatPr defaultColWidth="9.140625" defaultRowHeight="15"/>
  <cols>
    <col min="1" max="13" width="9.140625" style="2"/>
    <col min="14" max="14" width="14.5703125" style="2" customWidth="1"/>
    <col min="15" max="15" width="9.140625" style="2"/>
    <col min="16" max="16" width="15.42578125" style="2" customWidth="1"/>
    <col min="17" max="20" width="9.140625" style="2"/>
    <col min="21" max="21" width="20.42578125" style="2" bestFit="1" customWidth="1"/>
    <col min="22" max="16384" width="9.140625" style="2"/>
  </cols>
  <sheetData>
    <row r="2" spans="12:21">
      <c r="L2" s="1"/>
      <c r="M2" s="1"/>
      <c r="N2" s="1"/>
      <c r="O2" s="1"/>
      <c r="P2" s="1"/>
      <c r="Q2" s="1"/>
      <c r="R2" s="1"/>
      <c r="U2" s="3"/>
    </row>
    <row r="3" spans="12:21">
      <c r="L3" s="4"/>
      <c r="M3" s="4"/>
      <c r="N3" s="4"/>
      <c r="O3" s="4"/>
      <c r="P3" s="4"/>
      <c r="Q3" s="4"/>
      <c r="R3" s="4"/>
      <c r="U3" s="5"/>
    </row>
    <row r="4" spans="12:21">
      <c r="L4" s="4"/>
      <c r="M4" s="4"/>
      <c r="N4" s="4"/>
      <c r="O4" s="4"/>
      <c r="P4" s="4"/>
      <c r="Q4" s="4"/>
      <c r="R4" s="4"/>
      <c r="U4" s="5"/>
    </row>
    <row r="5" spans="12:21">
      <c r="L5" s="4"/>
      <c r="M5" s="4"/>
      <c r="N5" s="4"/>
      <c r="O5" s="4"/>
      <c r="P5" s="4"/>
      <c r="Q5" s="4"/>
      <c r="R5" s="4"/>
      <c r="U5" s="5"/>
    </row>
    <row r="6" spans="12:21">
      <c r="L6" s="4"/>
      <c r="M6" s="4"/>
      <c r="N6" s="4"/>
      <c r="O6" s="4"/>
      <c r="P6" s="4"/>
      <c r="Q6" s="4"/>
      <c r="R6" s="4"/>
      <c r="U6" s="5"/>
    </row>
    <row r="7" spans="12:21">
      <c r="L7" s="4"/>
      <c r="M7" s="4"/>
      <c r="N7" s="4"/>
      <c r="O7" s="4"/>
      <c r="P7" s="4"/>
      <c r="Q7" s="4"/>
      <c r="R7" s="4"/>
      <c r="U7" s="5"/>
    </row>
    <row r="8" spans="12:21">
      <c r="L8" s="4"/>
      <c r="M8" s="4"/>
      <c r="N8" s="4"/>
      <c r="O8" s="4"/>
      <c r="P8" s="4"/>
      <c r="Q8" s="4"/>
      <c r="R8" s="4"/>
      <c r="U8" s="5"/>
    </row>
    <row r="9" spans="12:21">
      <c r="L9" s="4"/>
      <c r="M9" s="4"/>
      <c r="N9" s="4"/>
      <c r="O9" s="4"/>
      <c r="P9" s="4"/>
      <c r="Q9" s="4"/>
      <c r="R9" s="4"/>
      <c r="U9" s="5"/>
    </row>
    <row r="10" spans="12:21">
      <c r="L10" s="4"/>
      <c r="M10" s="4"/>
      <c r="P10" s="4"/>
      <c r="Q10" s="4"/>
      <c r="R10" s="4"/>
      <c r="U10" s="5"/>
    </row>
    <row r="11" spans="12:21">
      <c r="L11" s="4"/>
      <c r="M11" s="4"/>
      <c r="N11" s="4"/>
      <c r="O11" s="4"/>
      <c r="P11" s="4"/>
      <c r="Q11" s="4"/>
      <c r="R11" s="4"/>
      <c r="U11" s="5"/>
    </row>
    <row r="12" spans="12:21">
      <c r="L12" s="4"/>
      <c r="M12" s="4"/>
      <c r="N12" s="4"/>
      <c r="O12" s="4"/>
      <c r="R12" s="4"/>
      <c r="U12" s="5"/>
    </row>
    <row r="13" spans="12:21">
      <c r="L13" s="4"/>
      <c r="M13" s="4"/>
      <c r="N13" s="4"/>
      <c r="O13" s="4"/>
      <c r="R13" s="4"/>
      <c r="U13" s="5"/>
    </row>
    <row r="14" spans="12:21">
      <c r="L14" s="4"/>
      <c r="M14" s="4"/>
      <c r="N14" s="4"/>
      <c r="O14" s="4"/>
      <c r="R14" s="4"/>
      <c r="U14" s="5"/>
    </row>
    <row r="15" spans="12:21">
      <c r="L15" s="4"/>
      <c r="M15" s="4"/>
      <c r="N15" s="4"/>
      <c r="O15" s="4"/>
      <c r="P15" s="4"/>
      <c r="Q15" s="4"/>
      <c r="R15" s="4"/>
      <c r="U15" s="5"/>
    </row>
    <row r="16" spans="12:21">
      <c r="L16" s="4"/>
      <c r="M16" s="4"/>
      <c r="N16" s="4"/>
      <c r="O16" s="4"/>
      <c r="P16" s="4"/>
      <c r="Q16" s="4"/>
      <c r="R16" s="4"/>
    </row>
    <row r="17" spans="12:18">
      <c r="L17" s="4"/>
      <c r="M17" s="4"/>
      <c r="N17" s="4"/>
      <c r="O17" s="4"/>
      <c r="P17" s="4"/>
      <c r="Q17" s="4"/>
      <c r="R17" s="4"/>
    </row>
    <row r="18" spans="12:18">
      <c r="L18" s="4"/>
      <c r="M18" s="4"/>
      <c r="P18" s="4"/>
      <c r="Q18" s="4"/>
      <c r="R18" s="4"/>
    </row>
    <row r="19" spans="12:18">
      <c r="L19" s="4"/>
      <c r="M19" s="4"/>
      <c r="P19" s="4"/>
      <c r="Q19" s="4"/>
      <c r="R19" s="4"/>
    </row>
    <row r="20" spans="12:18" ht="15" customHeight="1">
      <c r="L20" s="4"/>
      <c r="M20" s="4"/>
      <c r="P20" s="4"/>
      <c r="Q20" s="4"/>
      <c r="R20" s="4"/>
    </row>
    <row r="21" spans="12:18">
      <c r="L21" s="4"/>
      <c r="M21" s="4"/>
      <c r="N21" s="4"/>
      <c r="O21" s="4"/>
      <c r="P21" s="4"/>
      <c r="Q21" s="4"/>
      <c r="R21" s="4"/>
    </row>
    <row r="22" spans="12:18">
      <c r="L22" s="4"/>
      <c r="M22" s="4"/>
      <c r="N22" s="4"/>
      <c r="O22" s="4"/>
      <c r="P22" s="4"/>
      <c r="Q22" s="4"/>
      <c r="R22" s="4"/>
    </row>
    <row r="23" spans="12:18">
      <c r="L23" s="4"/>
      <c r="M23" s="4"/>
      <c r="N23" s="4"/>
      <c r="O23" s="4"/>
      <c r="P23" s="4"/>
      <c r="Q23" s="4"/>
      <c r="R23" s="4"/>
    </row>
    <row r="24" spans="12:18">
      <c r="L24" s="4"/>
      <c r="M24" s="4"/>
      <c r="N24" s="4"/>
      <c r="O24" s="4"/>
      <c r="P24" s="4"/>
      <c r="Q24" s="4"/>
      <c r="R24" s="4"/>
    </row>
    <row r="25" spans="12:18">
      <c r="L25" s="4"/>
      <c r="M25" s="4"/>
      <c r="N25" s="4"/>
      <c r="O25" s="4"/>
      <c r="P25" s="4"/>
      <c r="Q25" s="4"/>
      <c r="R25" s="4"/>
    </row>
    <row r="26" spans="12:18">
      <c r="L26" s="4"/>
      <c r="M26" s="4"/>
      <c r="N26" s="4"/>
      <c r="O26" s="4"/>
      <c r="P26" s="4"/>
      <c r="Q26" s="4"/>
      <c r="R26" s="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FAE7AD9C8722439470F88839E3B802" ma:contentTypeVersion="12" ma:contentTypeDescription="Create a new document." ma:contentTypeScope="" ma:versionID="0794f20520b58873566806e155fed2cd">
  <xsd:schema xmlns:xsd="http://www.w3.org/2001/XMLSchema" xmlns:xs="http://www.w3.org/2001/XMLSchema" xmlns:p="http://schemas.microsoft.com/office/2006/metadata/properties" xmlns:ns2="e199334f-380c-44f3-8d24-cfe875e05106" xmlns:ns3="6839d9a0-4723-4b56-adb1-cba6ce917430" targetNamespace="http://schemas.microsoft.com/office/2006/metadata/properties" ma:root="true" ma:fieldsID="2748371297f0b4b2d9918068cbd9bdb6" ns2:_="" ns3:_="">
    <xsd:import namespace="e199334f-380c-44f3-8d24-cfe875e05106"/>
    <xsd:import namespace="6839d9a0-4723-4b56-adb1-cba6ce9174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99334f-380c-44f3-8d24-cfe875e05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57ae800-96be-4154-9d10-3cecf7747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39d9a0-4723-4b56-adb1-cba6ce91743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a30bc51-c7d0-4213-8e91-65f03e8e149b}" ma:internalName="TaxCatchAll" ma:showField="CatchAllData" ma:web="6839d9a0-4723-4b56-adb1-cba6ce9174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39d9a0-4723-4b56-adb1-cba6ce917430" xsi:nil="true"/>
    <lcf76f155ced4ddcb4097134ff3c332f xmlns="e199334f-380c-44f3-8d24-cfe875e0510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01ABBD-040B-4858-A371-81964745F7B0}"/>
</file>

<file path=customXml/itemProps2.xml><?xml version="1.0" encoding="utf-8"?>
<ds:datastoreItem xmlns:ds="http://schemas.openxmlformats.org/officeDocument/2006/customXml" ds:itemID="{E51C27FF-02E1-4ACE-AE93-F2B351216575}"/>
</file>

<file path=customXml/itemProps3.xml><?xml version="1.0" encoding="utf-8"?>
<ds:datastoreItem xmlns:ds="http://schemas.openxmlformats.org/officeDocument/2006/customXml" ds:itemID="{5396F1C2-B076-497F-ABAF-55FBE7EFCC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Joakim Cooper Svensson</dc:creator>
  <cp:keywords/>
  <dc:description/>
  <cp:lastModifiedBy/>
  <cp:revision/>
  <dcterms:created xsi:type="dcterms:W3CDTF">2023-03-14T10:09:54Z</dcterms:created>
  <dcterms:modified xsi:type="dcterms:W3CDTF">2024-09-17T08:10:02Z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0x01010003FAE7AD9C8722439470F88839E3B802</vt:lpwstr>
  </property>
  <property fmtid="{D5CDD505-2E9C-101B-9397-08002B2CF9AE}" pid="3" name="MediaServiceImageTags">
    <vt:lpwstr/>
  </property>
</Properties>
</file>