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M:\Project\2019\2019047_HI1506_Bristol_Channel_Illfracombe_to_Gover\2-Processing\GIS\Sample locations\"/>
    </mc:Choice>
  </mc:AlternateContent>
  <xr:revisionPtr revIDLastSave="0" documentId="13_ncr:1_{F86517C7-2BCE-405F-A691-0B53D7C75040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HI1506" sheetId="6" r:id="rId1"/>
    <sheet name="Fraction tool" sheetId="5" r:id="rId2"/>
    <sheet name="Position conv." sheetId="4" r:id="rId3"/>
    <sheet name="HIxxxx" sheetId="1" r:id="rId4"/>
    <sheet name="Information" sheetId="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5" l="1"/>
  <c r="F102" i="5" l="1"/>
  <c r="F97" i="5"/>
  <c r="F92" i="5"/>
  <c r="F27" i="5" l="1"/>
  <c r="F87" i="5" l="1"/>
  <c r="F82" i="5"/>
  <c r="F77" i="5"/>
  <c r="F72" i="5"/>
  <c r="F67" i="5"/>
  <c r="F62" i="5"/>
  <c r="F57" i="5"/>
  <c r="F52" i="5"/>
  <c r="F47" i="5"/>
  <c r="F42" i="5"/>
  <c r="F37" i="5"/>
  <c r="F32" i="5"/>
  <c r="F22" i="5"/>
  <c r="F17" i="5"/>
  <c r="F12" i="5"/>
  <c r="F4" i="4" l="1"/>
  <c r="G4" i="4" s="1"/>
  <c r="F6" i="4"/>
  <c r="G6" i="4" s="1"/>
  <c r="F7" i="4"/>
  <c r="G7" i="4" s="1"/>
  <c r="F9" i="4"/>
  <c r="G9" i="4" s="1"/>
  <c r="F10" i="4"/>
  <c r="G10" i="4" s="1"/>
  <c r="F3" i="4"/>
  <c r="G3" i="4" s="1"/>
</calcChain>
</file>

<file path=xl/sharedStrings.xml><?xml version="1.0" encoding="utf-8"?>
<sst xmlns="http://schemas.openxmlformats.org/spreadsheetml/2006/main" count="570" uniqueCount="213">
  <si>
    <t>Date</t>
  </si>
  <si>
    <t>Nautical Classification</t>
  </si>
  <si>
    <t>Remarks</t>
  </si>
  <si>
    <t>Sample Number</t>
  </si>
  <si>
    <t>Folk Classification</t>
  </si>
  <si>
    <t>Vessel</t>
  </si>
  <si>
    <t>HI Number</t>
  </si>
  <si>
    <t>HI Name</t>
  </si>
  <si>
    <t>Position Determination</t>
  </si>
  <si>
    <t>Position Uncertainty</t>
  </si>
  <si>
    <t>fS</t>
  </si>
  <si>
    <t>mS</t>
  </si>
  <si>
    <t>G</t>
  </si>
  <si>
    <t>wdGShmS</t>
  </si>
  <si>
    <t>Sand</t>
  </si>
  <si>
    <t>Gravel</t>
  </si>
  <si>
    <t>Sandy Gravel</t>
  </si>
  <si>
    <t>Test Surveyor</t>
  </si>
  <si>
    <t>Test HI</t>
  </si>
  <si>
    <t>Sandy area</t>
  </si>
  <si>
    <t>Some rock interspersed with sand</t>
  </si>
  <si>
    <t>Lots of weed</t>
  </si>
  <si>
    <t>Latitude DD.DDDD</t>
  </si>
  <si>
    <t>Longitude DD.DDDD</t>
  </si>
  <si>
    <t>G+</t>
  </si>
  <si>
    <t>Time GMT</t>
  </si>
  <si>
    <t>Number of Attempts</t>
  </si>
  <si>
    <t>Sampling Method</t>
  </si>
  <si>
    <t>HIxxxx</t>
  </si>
  <si>
    <t>CHP Contractor</t>
  </si>
  <si>
    <t>Seabed Depth mCD</t>
  </si>
  <si>
    <t>Example</t>
  </si>
  <si>
    <t>Northern Wind</t>
  </si>
  <si>
    <t>deg</t>
  </si>
  <si>
    <t>min</t>
  </si>
  <si>
    <t>deg.dec</t>
  </si>
  <si>
    <t>ID</t>
  </si>
  <si>
    <t>INPUT H575</t>
  </si>
  <si>
    <t>N</t>
  </si>
  <si>
    <t>W</t>
  </si>
  <si>
    <t>E</t>
  </si>
  <si>
    <t>C.dir</t>
  </si>
  <si>
    <t>Mud</t>
  </si>
  <si>
    <t>R</t>
  </si>
  <si>
    <t>Course Sand</t>
  </si>
  <si>
    <t>Fin Sand</t>
  </si>
  <si>
    <t>Thickness (1,2,3)</t>
  </si>
  <si>
    <t>Siev coverage (pictures)</t>
  </si>
  <si>
    <t>Sample Volume estimate</t>
  </si>
  <si>
    <t>gravel</t>
  </si>
  <si>
    <t>Sample Name</t>
  </si>
  <si>
    <t>MCA</t>
  </si>
  <si>
    <t>shells, broken shells, brown color, no smell</t>
  </si>
  <si>
    <t>small parts of shells, color brown, no smell</t>
  </si>
  <si>
    <t>HI1506</t>
  </si>
  <si>
    <t>Bristol_Channel_Ilfracombe_to_Gower</t>
  </si>
  <si>
    <t>HI1506_A2_004</t>
  </si>
  <si>
    <t>HI1506_A2_005</t>
  </si>
  <si>
    <t>51.43112 N</t>
  </si>
  <si>
    <t>3.97790W</t>
  </si>
  <si>
    <t>broken shells, yellow/brown color, no smell</t>
  </si>
  <si>
    <t>4.031483W</t>
  </si>
  <si>
    <t>HI1506_A1_003</t>
  </si>
  <si>
    <t>HI1506_A1_002</t>
  </si>
  <si>
    <t>HI1506_A1_001</t>
  </si>
  <si>
    <t>cobbles, broken shells, color brown, no smell</t>
  </si>
  <si>
    <t>51.43916N</t>
  </si>
  <si>
    <t>4.113240W</t>
  </si>
  <si>
    <t>small parts of broken shells, color gray/brown, no smell</t>
  </si>
  <si>
    <t>51.47674N</t>
  </si>
  <si>
    <t>4.15587W</t>
  </si>
  <si>
    <t>broken shells, color brown, smal gravells, no smell</t>
  </si>
  <si>
    <t>HI1506_B1_006</t>
  </si>
  <si>
    <t>51.40439N</t>
  </si>
  <si>
    <t>4.15724W</t>
  </si>
  <si>
    <t>51.44876N</t>
  </si>
  <si>
    <t>51.43559N</t>
  </si>
  <si>
    <t>Cobbles, pebbles</t>
  </si>
  <si>
    <t>HI1506_C1_011</t>
  </si>
  <si>
    <t>51.36057N</t>
  </si>
  <si>
    <t>4.15166W</t>
  </si>
  <si>
    <t>Cobbles, pebbles, broken shells, color gray, no smell</t>
  </si>
  <si>
    <t>HI1506_B1_007</t>
  </si>
  <si>
    <t>51.37587 N</t>
  </si>
  <si>
    <t>4.07976W</t>
  </si>
  <si>
    <t>broken shells, Cobbles, Pebbles, color brown, no smell</t>
  </si>
  <si>
    <t>HI1506_B1_008</t>
  </si>
  <si>
    <t>4.02789W</t>
  </si>
  <si>
    <t>broken shells, color brown, no smell</t>
  </si>
  <si>
    <t>HI1506_B2_009</t>
  </si>
  <si>
    <t>51.41622N</t>
  </si>
  <si>
    <t>3.97391W</t>
  </si>
  <si>
    <t>51.41370N</t>
  </si>
  <si>
    <t>HI1506_B2_010</t>
  </si>
  <si>
    <t>Rocky seabed</t>
  </si>
  <si>
    <t>51.39651N</t>
  </si>
  <si>
    <t>3.96240W</t>
  </si>
  <si>
    <t>HI1506_C2_014</t>
  </si>
  <si>
    <t>51.36555N</t>
  </si>
  <si>
    <t>3.98632W</t>
  </si>
  <si>
    <t>HI1506_C2_015</t>
  </si>
  <si>
    <t>51.34137N</t>
  </si>
  <si>
    <t>3.94258W</t>
  </si>
  <si>
    <t>HI1506_C1_013</t>
  </si>
  <si>
    <t>51.35048N</t>
  </si>
  <si>
    <t>parts of broken shells brown color, no smell</t>
  </si>
  <si>
    <t>HI1506_C1_012</t>
  </si>
  <si>
    <t>51.33036N</t>
  </si>
  <si>
    <t>4.09377W</t>
  </si>
  <si>
    <t>4.07454W</t>
  </si>
  <si>
    <t>cobbles, pebbles, parts of broken shells, gray color, no smell</t>
  </si>
  <si>
    <t>HI1506_D1_018</t>
  </si>
  <si>
    <t>4.03100W</t>
  </si>
  <si>
    <t>Pebbles, shells, broken shell parts, grey color, no smell</t>
  </si>
  <si>
    <t>HI1506_D2_019</t>
  </si>
  <si>
    <t>51.29565N</t>
  </si>
  <si>
    <t>3.97303W</t>
  </si>
  <si>
    <t>Pebbels, Gravel and some broken shell parts, brown color, no smell</t>
  </si>
  <si>
    <t>HI1506_D2_020</t>
  </si>
  <si>
    <t>51.29211N</t>
  </si>
  <si>
    <t>3.92892W</t>
  </si>
  <si>
    <t>Cb,R</t>
  </si>
  <si>
    <t>cobbles and rocks, no smell</t>
  </si>
  <si>
    <t>HI1506_E2_024</t>
  </si>
  <si>
    <t>51.25857N</t>
  </si>
  <si>
    <t>3.93477W</t>
  </si>
  <si>
    <t>Cobbles, Pebbles, broken shell parts, brown color, no smell</t>
  </si>
  <si>
    <t>HI1506_E2_023</t>
  </si>
  <si>
    <t>51.23408N</t>
  </si>
  <si>
    <t>3.98423W</t>
  </si>
  <si>
    <t>broken parts of shells, brown color, no smell</t>
  </si>
  <si>
    <t>HI1506_E1_022</t>
  </si>
  <si>
    <t>51.23762N</t>
  </si>
  <si>
    <t>4.05774W</t>
  </si>
  <si>
    <t>P, Co</t>
  </si>
  <si>
    <t>Pebbles / Cobbles</t>
  </si>
  <si>
    <t>HI1506_D1_017</t>
  </si>
  <si>
    <t>4.09670W</t>
  </si>
  <si>
    <t>Pebbles, broken parts of shell,  brown color, no smell</t>
  </si>
  <si>
    <t>HI1506_D1_016</t>
  </si>
  <si>
    <t>51.31115N</t>
  </si>
  <si>
    <t>4.15206W</t>
  </si>
  <si>
    <t>Pebbles, parts of broken shells, no smell</t>
  </si>
  <si>
    <t>HI1506_E1_021</t>
  </si>
  <si>
    <t>4.13999W</t>
  </si>
  <si>
    <t>51.24642N</t>
  </si>
  <si>
    <t>51.27825N</t>
  </si>
  <si>
    <t>hard bottom</t>
  </si>
  <si>
    <t>HI1506_E3_025</t>
  </si>
  <si>
    <t>51.26020N</t>
  </si>
  <si>
    <t>3.84106W</t>
  </si>
  <si>
    <t>Gravel , Pebbles, broken shell parts, brown color, no smell</t>
  </si>
  <si>
    <t>HI1506_E4_027</t>
  </si>
  <si>
    <t>51.26417N</t>
  </si>
  <si>
    <t>3.67839W</t>
  </si>
  <si>
    <t>Gravel, Pebbles, broken shell parts, brown  color, no smell</t>
  </si>
  <si>
    <t>HI1506_E4_028</t>
  </si>
  <si>
    <t>51.24637N</t>
  </si>
  <si>
    <t>3.624602W</t>
  </si>
  <si>
    <t>rocky seabed</t>
  </si>
  <si>
    <t>HI1506_E3_026</t>
  </si>
  <si>
    <t>51.25977N</t>
  </si>
  <si>
    <t>3.77675W</t>
  </si>
  <si>
    <t>A1_002</t>
  </si>
  <si>
    <t>A1_003</t>
  </si>
  <si>
    <t>A2_005</t>
  </si>
  <si>
    <t>B1_006</t>
  </si>
  <si>
    <t>B1_007</t>
  </si>
  <si>
    <t>B2_009</t>
  </si>
  <si>
    <t>C1_013</t>
  </si>
  <si>
    <t>E2_024</t>
  </si>
  <si>
    <t>E3_025</t>
  </si>
  <si>
    <t>E4_027</t>
  </si>
  <si>
    <t>D1_017</t>
  </si>
  <si>
    <t>D1_018</t>
  </si>
  <si>
    <t>D2_019</t>
  </si>
  <si>
    <t>E2_023</t>
  </si>
  <si>
    <t>A1_001</t>
  </si>
  <si>
    <t>A2_004</t>
  </si>
  <si>
    <t>B1_008</t>
  </si>
  <si>
    <t>C1_011</t>
  </si>
  <si>
    <t>C1_012</t>
  </si>
  <si>
    <t>3.92783 W</t>
  </si>
  <si>
    <t>sandy gravel</t>
  </si>
  <si>
    <t>gravelly sand</t>
  </si>
  <si>
    <t>muddy sand</t>
  </si>
  <si>
    <t>sand</t>
  </si>
  <si>
    <t>gravelly muddy sand</t>
  </si>
  <si>
    <t>G,cS,fS,P,Sh</t>
  </si>
  <si>
    <t>G,fS,cS,P,Sh</t>
  </si>
  <si>
    <t>G,cS,fS,C,P,Sh</t>
  </si>
  <si>
    <t xml:space="preserve">fS,G,cS,M,Sh, </t>
  </si>
  <si>
    <t>Gravelly Sand</t>
  </si>
  <si>
    <t>G,cS,fS,Sh</t>
  </si>
  <si>
    <t>G,cS,fS,C,Sh</t>
  </si>
  <si>
    <t>fS,M,cS,G,Sh</t>
  </si>
  <si>
    <t>Muddy Sand</t>
  </si>
  <si>
    <t xml:space="preserve">fS,cS,G,M,Sh </t>
  </si>
  <si>
    <t>G,cS,fS,M,Sh</t>
  </si>
  <si>
    <t>G,fC,cS,Cb,P</t>
  </si>
  <si>
    <t>G,cS,fS,M,Ms,Sh</t>
  </si>
  <si>
    <t>G,cS,fS,P,G</t>
  </si>
  <si>
    <t>G,fS,cS,M</t>
  </si>
  <si>
    <t>fS,G,cS,M</t>
  </si>
  <si>
    <t>Gravelly Muddy Sand</t>
  </si>
  <si>
    <t>fS,cS,G,M,Sh</t>
  </si>
  <si>
    <t>cS,fS,G,M</t>
  </si>
  <si>
    <t>cS, fS,G,M,Sh</t>
  </si>
  <si>
    <t>fS,G,cS,M,Co,P,Sh</t>
  </si>
  <si>
    <t>Rock/No sample extracted</t>
  </si>
  <si>
    <t>N/A</t>
  </si>
  <si>
    <t>Co,G,S,Sh</t>
  </si>
  <si>
    <t>51.31420N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</si>
</sst>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0.0000"/>
    <numFmt numFmtId="166" formatCode="0.0%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662"/>
      <name val="Arial Narrow"/>
      <family val="2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2" borderId="1" applyNumberFormat="0" applyAlignment="0" applyProtection="0"/>
    <xf numFmtId="0" fontId="1" fillId="0" borderId="0"/>
    <xf numFmtId="9" fontId="9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/>
    <xf numFmtId="0" fontId="6" fillId="3" borderId="0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4" fillId="3" borderId="0" xfId="2" applyFill="1" applyBorder="1" applyAlignment="1">
      <alignment horizontal="left" vertical="top" wrapText="1"/>
    </xf>
    <xf numFmtId="0" fontId="4" fillId="3" borderId="0" xfId="2" applyFill="1" applyBorder="1" applyAlignment="1">
      <alignment horizontal="left"/>
    </xf>
    <xf numFmtId="0" fontId="1" fillId="3" borderId="0" xfId="3" applyFill="1" applyBorder="1" applyAlignment="1">
      <alignment horizontal="left" vertical="top" wrapText="1"/>
    </xf>
    <xf numFmtId="0" fontId="2" fillId="3" borderId="0" xfId="3" applyFont="1" applyFill="1" applyBorder="1" applyAlignment="1">
      <alignment horizontal="left" vertical="top" wrapText="1"/>
    </xf>
    <xf numFmtId="0" fontId="1" fillId="3" borderId="0" xfId="3" applyFill="1" applyBorder="1" applyAlignment="1">
      <alignment horizontal="left"/>
    </xf>
    <xf numFmtId="0" fontId="3" fillId="0" borderId="0" xfId="1" applyFill="1" applyBorder="1"/>
    <xf numFmtId="0" fontId="3" fillId="0" borderId="0" xfId="1" applyFill="1" applyBorder="1" applyAlignment="1">
      <alignment horizontal="center" vertical="center"/>
    </xf>
    <xf numFmtId="15" fontId="3" fillId="0" borderId="0" xfId="1" applyNumberFormat="1" applyFill="1" applyBorder="1" applyAlignment="1">
      <alignment horizontal="center" vertical="center"/>
    </xf>
    <xf numFmtId="164" fontId="3" fillId="0" borderId="0" xfId="1" applyNumberFormat="1" applyFill="1" applyBorder="1" applyAlignment="1">
      <alignment horizontal="center" vertical="center"/>
    </xf>
    <xf numFmtId="165" fontId="3" fillId="0" borderId="0" xfId="1" applyNumberForma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15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/>
    <xf numFmtId="0" fontId="8" fillId="0" borderId="0" xfId="0" applyFont="1"/>
    <xf numFmtId="165" fontId="7" fillId="0" borderId="0" xfId="1" applyNumberFormat="1" applyFont="1" applyFill="1" applyBorder="1" applyAlignment="1">
      <alignment horizontal="center" vertical="center"/>
    </xf>
    <xf numFmtId="12" fontId="5" fillId="0" borderId="0" xfId="0" applyNumberFormat="1" applyFont="1" applyAlignment="1">
      <alignment wrapText="1"/>
    </xf>
    <xf numFmtId="0" fontId="10" fillId="0" borderId="0" xfId="0" applyFont="1"/>
    <xf numFmtId="9" fontId="0" fillId="0" borderId="0" xfId="4" applyFont="1"/>
    <xf numFmtId="9" fontId="0" fillId="4" borderId="0" xfId="4" applyFont="1" applyFill="1"/>
    <xf numFmtId="9" fontId="0" fillId="4" borderId="0" xfId="0" applyNumberFormat="1" applyFill="1"/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10" fillId="0" borderId="0" xfId="0" applyFont="1" applyFill="1" applyAlignment="1">
      <alignment horizontal="center"/>
    </xf>
    <xf numFmtId="47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0" fillId="0" borderId="2" xfId="0" applyBorder="1"/>
    <xf numFmtId="0" fontId="5" fillId="0" borderId="5" xfId="0" applyFont="1" applyBorder="1"/>
    <xf numFmtId="0" fontId="0" fillId="0" borderId="7" xfId="0" applyBorder="1"/>
    <xf numFmtId="166" fontId="0" fillId="4" borderId="0" xfId="4" applyNumberFormat="1" applyFont="1" applyFill="1"/>
    <xf numFmtId="166" fontId="0" fillId="4" borderId="0" xfId="0" applyNumberFormat="1" applyFill="1"/>
    <xf numFmtId="166" fontId="0" fillId="4" borderId="6" xfId="0" applyNumberFormat="1" applyFill="1" applyBorder="1"/>
    <xf numFmtId="9" fontId="0" fillId="0" borderId="0" xfId="0" applyNumberFormat="1"/>
    <xf numFmtId="0" fontId="0" fillId="0" borderId="8" xfId="0" applyBorder="1"/>
    <xf numFmtId="0" fontId="0" fillId="4" borderId="9" xfId="0" applyFill="1" applyBorder="1"/>
    <xf numFmtId="0" fontId="0" fillId="4" borderId="10" xfId="0" applyFill="1" applyBorder="1"/>
    <xf numFmtId="0" fontId="0" fillId="5" borderId="0" xfId="0" applyFont="1" applyFill="1"/>
    <xf numFmtId="0" fontId="0" fillId="5" borderId="0" xfId="0" applyFill="1"/>
    <xf numFmtId="0" fontId="11" fillId="0" borderId="0" xfId="1" applyFont="1" applyFill="1" applyBorder="1" applyAlignment="1">
      <alignment horizontal="center" vertical="center"/>
    </xf>
    <xf numFmtId="0" fontId="0" fillId="0" borderId="0" xfId="0" applyFont="1" applyFill="1"/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7" fillId="0" borderId="0" xfId="1" quotePrefix="1" applyFont="1" applyFill="1" applyBorder="1"/>
    <xf numFmtId="12" fontId="5" fillId="0" borderId="3" xfId="0" applyNumberFormat="1" applyFont="1" applyBorder="1" applyAlignment="1">
      <alignment horizontal="center" vertical="center" wrapText="1"/>
    </xf>
    <xf numFmtId="12" fontId="5" fillId="0" borderId="0" xfId="0" applyNumberFormat="1" applyFont="1" applyAlignment="1">
      <alignment horizontal="center" vertical="center" wrapText="1"/>
    </xf>
    <xf numFmtId="12" fontId="5" fillId="0" borderId="4" xfId="0" applyNumberFormat="1" applyFont="1" applyBorder="1" applyAlignment="1">
      <alignment horizontal="center" vertical="center" wrapText="1"/>
    </xf>
    <xf numFmtId="12" fontId="5" fillId="0" borderId="6" xfId="0" applyNumberFormat="1" applyFont="1" applyBorder="1" applyAlignment="1">
      <alignment horizontal="center" vertical="center" wrapText="1"/>
    </xf>
    <xf numFmtId="0" fontId="7" fillId="0" borderId="0" xfId="1" quotePrefix="1" applyFont="1" applyFill="1" applyBorder="1" applyAlignment="1">
      <alignment horizontal="center" vertical="center"/>
    </xf>
  </cellXfs>
  <cellStyles count="5">
    <cellStyle name="Explanatory Text" xfId="1" builtinId="53"/>
    <cellStyle name="Input" xfId="2" builtinId="20"/>
    <cellStyle name="Normal" xfId="0" builtinId="0"/>
    <cellStyle name="Normal 2" xfId="3" xr:uid="{00000000-0005-0000-0000-000003000000}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63EB-4E76-A153-77BC0D2F0D58}"/>
              </c:ext>
            </c:extLst>
          </c:dPt>
          <c:dPt>
            <c:idx val="1"/>
            <c:bubble3D val="0"/>
            <c:spPr>
              <a:solidFill>
                <a:schemeClr val="accent2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63EB-4E76-A153-77BC0D2F0D58}"/>
              </c:ext>
            </c:extLst>
          </c:dPt>
          <c:dPt>
            <c:idx val="2"/>
            <c:bubble3D val="0"/>
            <c:spPr>
              <a:solidFill>
                <a:schemeClr val="accent3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3EB-4E76-A153-77BC0D2F0D58}"/>
              </c:ext>
            </c:extLst>
          </c:dPt>
          <c:dPt>
            <c:idx val="3"/>
            <c:bubble3D val="0"/>
            <c:spPr>
              <a:solidFill>
                <a:schemeClr val="accent4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3EB-4E76-A153-77BC0D2F0D58}"/>
              </c:ext>
            </c:extLst>
          </c:dPt>
          <c:dPt>
            <c:idx val="4"/>
            <c:bubble3D val="0"/>
            <c:spPr>
              <a:solidFill>
                <a:schemeClr val="accent5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3EB-4E76-A153-77BC0D2F0D58}"/>
              </c:ext>
            </c:extLst>
          </c:dPt>
          <c:dLbls>
            <c:dLbl>
              <c:idx val="0"/>
              <c:layout>
                <c:manualLayout>
                  <c:x val="7.4457091848001575E-2"/>
                  <c:y val="-0.1125698938879509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3EB-4E76-A153-77BC0D2F0D58}"/>
                </c:ext>
              </c:extLst>
            </c:dLbl>
            <c:dLbl>
              <c:idx val="1"/>
              <c:layout>
                <c:manualLayout>
                  <c:x val="-2.2061360547556121E-2"/>
                  <c:y val="0.1093216034982913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3EB-4E76-A153-77BC0D2F0D58}"/>
                </c:ext>
              </c:extLst>
            </c:dLbl>
            <c:dLbl>
              <c:idx val="2"/>
              <c:layout>
                <c:manualLayout>
                  <c:x val="-3.3092040821334032E-2"/>
                  <c:y val="-7.8086859641636724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3EB-4E76-A153-77BC0D2F0D58}"/>
                </c:ext>
              </c:extLst>
            </c:dLbl>
            <c:dLbl>
              <c:idx val="3"/>
              <c:layout>
                <c:manualLayout>
                  <c:x val="6.6184081642668063E-2"/>
                  <c:y val="4.6852115784981919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3EB-4E76-A153-77BC0D2F0D58}"/>
                </c:ext>
              </c:extLst>
            </c:dLbl>
            <c:dLbl>
              <c:idx val="4"/>
              <c:layout>
                <c:manualLayout>
                  <c:x val="-4.611106635627317E-2"/>
                  <c:y val="-0.11643150429723673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EB-4E76-A153-77BC0D2F0D58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accent1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sv-S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'Fraction tool'!$B$2:$E$2</c:f>
              <c:strCache>
                <c:ptCount val="4"/>
                <c:pt idx="0">
                  <c:v>Gravel</c:v>
                </c:pt>
                <c:pt idx="1">
                  <c:v>Course Sand</c:v>
                </c:pt>
                <c:pt idx="2">
                  <c:v>Fin Sand</c:v>
                </c:pt>
                <c:pt idx="3">
                  <c:v>Mud</c:v>
                </c:pt>
              </c:strCache>
            </c:strRef>
          </c:cat>
          <c:val>
            <c:numRef>
              <c:f>'Fraction tool'!$B$3:$E$3</c:f>
              <c:numCache>
                <c:formatCode>0%</c:formatCode>
                <c:ptCount val="4"/>
                <c:pt idx="0">
                  <c:v>0.2</c:v>
                </c:pt>
                <c:pt idx="1">
                  <c:v>0.2</c:v>
                </c:pt>
                <c:pt idx="2">
                  <c:v>0.59</c:v>
                </c:pt>
                <c:pt idx="3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EB-4E76-A153-77BC0D2F0D58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cid:image005.png@01D4A758.81491CC0" TargetMode="External"/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4</xdr:col>
      <xdr:colOff>85725</xdr:colOff>
      <xdr:row>0</xdr:row>
      <xdr:rowOff>1000125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A4EB0A-4511-4358-B6A3-1D465A8C3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15</xdr:col>
      <xdr:colOff>1701053</xdr:colOff>
      <xdr:row>0</xdr:row>
      <xdr:rowOff>1133475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8B0B5373-470C-4791-8EFC-EE3D4AC77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1</xdr:row>
      <xdr:rowOff>119062</xdr:rowOff>
    </xdr:from>
    <xdr:to>
      <xdr:col>17</xdr:col>
      <xdr:colOff>471487</xdr:colOff>
      <xdr:row>17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3AC818-64F6-4CB0-A969-C98D2003EF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558456</xdr:colOff>
      <xdr:row>69</xdr:row>
      <xdr:rowOff>190500</xdr:rowOff>
    </xdr:from>
    <xdr:to>
      <xdr:col>20</xdr:col>
      <xdr:colOff>238126</xdr:colOff>
      <xdr:row>91</xdr:row>
      <xdr:rowOff>95251</xdr:rowOff>
    </xdr:to>
    <xdr:pic>
      <xdr:nvPicPr>
        <xdr:cNvPr id="3" name="Picture 2" descr="cid:image005.png@01D4A758.81491CC0">
          <a:extLst>
            <a:ext uri="{FF2B5EF4-FFF2-40B4-BE49-F238E27FC236}">
              <a16:creationId xmlns:a16="http://schemas.microsoft.com/office/drawing/2014/main" id="{46A588CA-955A-4299-8050-A9CE8C7857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685" t="15811" r="38915" b="40638"/>
        <a:stretch>
          <a:fillRect/>
        </a:stretch>
      </xdr:blipFill>
      <xdr:spPr bwMode="auto">
        <a:xfrm>
          <a:off x="7740306" y="13992225"/>
          <a:ext cx="5775670" cy="426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5</xdr:col>
      <xdr:colOff>828675</xdr:colOff>
      <xdr:row>0</xdr:row>
      <xdr:rowOff>1000125</xdr:rowOff>
    </xdr:to>
    <xdr:pic>
      <xdr:nvPicPr>
        <xdr:cNvPr id="1116" name="Picture 1">
          <a:extLst>
            <a:ext uri="{FF2B5EF4-FFF2-40B4-BE49-F238E27FC236}">
              <a16:creationId xmlns:a16="http://schemas.microsoft.com/office/drawing/2014/main" id="{70A743E5-C66A-41BF-8F28-1B411C48E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16</xdr:col>
      <xdr:colOff>752475</xdr:colOff>
      <xdr:row>0</xdr:row>
      <xdr:rowOff>1133475</xdr:rowOff>
    </xdr:to>
    <xdr:pic>
      <xdr:nvPicPr>
        <xdr:cNvPr id="1117" name="Picture 3">
          <a:extLst>
            <a:ext uri="{FF2B5EF4-FFF2-40B4-BE49-F238E27FC236}">
              <a16:creationId xmlns:a16="http://schemas.microsoft.com/office/drawing/2014/main" id="{038CC746-1AE6-40FF-82E0-B47163D76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122" name="Picture 2">
          <a:extLst>
            <a:ext uri="{FF2B5EF4-FFF2-40B4-BE49-F238E27FC236}">
              <a16:creationId xmlns:a16="http://schemas.microsoft.com/office/drawing/2014/main" id="{BC789FA4-3211-4CFC-9B5E-631A61F4E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2123" name="Picture 3">
          <a:extLst>
            <a:ext uri="{FF2B5EF4-FFF2-40B4-BE49-F238E27FC236}">
              <a16:creationId xmlns:a16="http://schemas.microsoft.com/office/drawing/2014/main" id="{4154620C-4B8F-4AF2-8BE3-BD4911A7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32</xdr:row>
      <xdr:rowOff>180975</xdr:rowOff>
    </xdr:to>
    <xdr:pic>
      <xdr:nvPicPr>
        <xdr:cNvPr id="2124" name="Picture 1">
          <a:extLst>
            <a:ext uri="{FF2B5EF4-FFF2-40B4-BE49-F238E27FC236}">
              <a16:creationId xmlns:a16="http://schemas.microsoft.com/office/drawing/2014/main" id="{39A33177-F4B3-41FB-8218-22CF2FE6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2F9D3-B616-43C1-93CE-8033D3A92481}">
  <dimension ref="A1:Q60"/>
  <sheetViews>
    <sheetView tabSelected="1" zoomScale="85" zoomScaleNormal="85" workbookViewId="0">
      <pane ySplit="1" topLeftCell="A2" activePane="bottomLeft" state="frozen"/>
      <selection pane="bottomLeft" activeCell="F2" sqref="F2:G29"/>
    </sheetView>
  </sheetViews>
  <sheetFormatPr defaultRowHeight="15" x14ac:dyDescent="0.25"/>
  <cols>
    <col min="1" max="1" width="19.7109375" style="2" customWidth="1"/>
    <col min="2" max="2" width="11.5703125" style="2" bestFit="1" customWidth="1"/>
    <col min="3" max="3" width="18.42578125" style="2" customWidth="1"/>
    <col min="4" max="4" width="13" style="2" bestFit="1" customWidth="1"/>
    <col min="5" max="5" width="11.5703125" style="2" bestFit="1" customWidth="1"/>
    <col min="6" max="6" width="22.7109375" style="2" bestFit="1" customWidth="1"/>
    <col min="7" max="7" width="20.85546875" style="2" customWidth="1"/>
    <col min="8" max="8" width="10.85546875" style="2" customWidth="1"/>
    <col min="9" max="9" width="12.140625" style="2" customWidth="1"/>
    <col min="10" max="10" width="14.140625" style="2" customWidth="1"/>
    <col min="11" max="11" width="12.7109375" style="2" customWidth="1"/>
    <col min="12" max="12" width="10.7109375" style="2" customWidth="1"/>
    <col min="13" max="13" width="18.42578125" style="2" customWidth="1"/>
    <col min="14" max="14" width="12.7109375" style="2" customWidth="1"/>
    <col min="15" max="15" width="11.140625" style="2" customWidth="1"/>
    <col min="16" max="16" width="29" style="2" customWidth="1"/>
    <col min="17" max="17" width="86.140625" style="2" customWidth="1"/>
    <col min="18" max="16384" width="9.140625" style="2"/>
  </cols>
  <sheetData>
    <row r="1" spans="1:17" s="1" customFormat="1" ht="130.5" customHeight="1" x14ac:dyDescent="0.25">
      <c r="A1" s="54" t="s">
        <v>3</v>
      </c>
      <c r="B1" s="55" t="s">
        <v>0</v>
      </c>
      <c r="C1" s="54" t="s">
        <v>25</v>
      </c>
      <c r="D1" s="54" t="s">
        <v>22</v>
      </c>
      <c r="E1" s="54" t="s">
        <v>23</v>
      </c>
      <c r="F1" s="54" t="s">
        <v>1</v>
      </c>
      <c r="G1" s="54" t="s">
        <v>4</v>
      </c>
      <c r="H1" s="54" t="s">
        <v>30</v>
      </c>
      <c r="I1" s="54" t="s">
        <v>27</v>
      </c>
      <c r="J1" s="54" t="s">
        <v>8</v>
      </c>
      <c r="K1" s="54" t="s">
        <v>9</v>
      </c>
      <c r="L1" s="54" t="s">
        <v>26</v>
      </c>
      <c r="M1" s="54" t="s">
        <v>5</v>
      </c>
      <c r="N1" s="54" t="s">
        <v>29</v>
      </c>
      <c r="O1" s="54" t="s">
        <v>6</v>
      </c>
      <c r="P1" s="54" t="s">
        <v>7</v>
      </c>
      <c r="Q1" s="54" t="s">
        <v>2</v>
      </c>
    </row>
    <row r="2" spans="1:17" s="50" customFormat="1" x14ac:dyDescent="0.25">
      <c r="A2" s="19" t="s">
        <v>57</v>
      </c>
      <c r="B2" s="18">
        <v>43939</v>
      </c>
      <c r="C2" s="17">
        <v>0.39583333333333331</v>
      </c>
      <c r="D2" s="25" t="s">
        <v>58</v>
      </c>
      <c r="E2" s="25" t="s">
        <v>182</v>
      </c>
      <c r="F2" s="19" t="s">
        <v>198</v>
      </c>
      <c r="G2" s="19" t="s">
        <v>16</v>
      </c>
      <c r="H2" s="19">
        <v>28</v>
      </c>
      <c r="I2" s="19">
        <v>3</v>
      </c>
      <c r="J2" s="19" t="s">
        <v>24</v>
      </c>
      <c r="K2" s="19">
        <v>1</v>
      </c>
      <c r="L2" s="19">
        <v>1</v>
      </c>
      <c r="M2" s="52" t="s">
        <v>32</v>
      </c>
      <c r="N2" s="52" t="s">
        <v>51</v>
      </c>
      <c r="O2" s="52" t="s">
        <v>54</v>
      </c>
      <c r="P2" s="53" t="s">
        <v>55</v>
      </c>
      <c r="Q2" s="20" t="s">
        <v>52</v>
      </c>
    </row>
    <row r="3" spans="1:17" s="51" customFormat="1" x14ac:dyDescent="0.25">
      <c r="A3" s="19" t="s">
        <v>56</v>
      </c>
      <c r="B3" s="18">
        <v>43939</v>
      </c>
      <c r="C3" s="17">
        <v>0.40972222222222227</v>
      </c>
      <c r="D3" s="25" t="s">
        <v>76</v>
      </c>
      <c r="E3" s="25" t="s">
        <v>59</v>
      </c>
      <c r="F3" s="19" t="s">
        <v>206</v>
      </c>
      <c r="G3" s="19" t="s">
        <v>14</v>
      </c>
      <c r="H3" s="19">
        <v>30</v>
      </c>
      <c r="I3" s="19">
        <v>3</v>
      </c>
      <c r="J3" s="19" t="s">
        <v>24</v>
      </c>
      <c r="K3" s="19">
        <v>1</v>
      </c>
      <c r="L3" s="19">
        <v>1</v>
      </c>
      <c r="M3" s="52" t="s">
        <v>32</v>
      </c>
      <c r="N3" s="52" t="s">
        <v>51</v>
      </c>
      <c r="O3" s="52" t="s">
        <v>54</v>
      </c>
      <c r="P3" s="53" t="s">
        <v>55</v>
      </c>
      <c r="Q3" s="20" t="s">
        <v>60</v>
      </c>
    </row>
    <row r="4" spans="1:17" s="51" customFormat="1" x14ac:dyDescent="0.25">
      <c r="A4" s="19" t="s">
        <v>62</v>
      </c>
      <c r="B4" s="18">
        <v>43939</v>
      </c>
      <c r="C4" s="17">
        <v>0.4236111111111111</v>
      </c>
      <c r="D4" s="25" t="s">
        <v>75</v>
      </c>
      <c r="E4" s="25" t="s">
        <v>61</v>
      </c>
      <c r="F4" s="36" t="s">
        <v>197</v>
      </c>
      <c r="G4" s="19" t="s">
        <v>14</v>
      </c>
      <c r="H4" s="19">
        <v>31</v>
      </c>
      <c r="I4" s="19">
        <v>3</v>
      </c>
      <c r="J4" s="19" t="s">
        <v>24</v>
      </c>
      <c r="K4" s="19">
        <v>1</v>
      </c>
      <c r="L4" s="19">
        <v>3</v>
      </c>
      <c r="M4" s="52" t="s">
        <v>32</v>
      </c>
      <c r="N4" s="52" t="s">
        <v>51</v>
      </c>
      <c r="O4" s="52" t="s">
        <v>54</v>
      </c>
      <c r="P4" s="53" t="s">
        <v>55</v>
      </c>
      <c r="Q4" s="20" t="s">
        <v>65</v>
      </c>
    </row>
    <row r="5" spans="1:17" s="51" customFormat="1" x14ac:dyDescent="0.25">
      <c r="A5" s="19" t="s">
        <v>63</v>
      </c>
      <c r="B5" s="18">
        <v>43939</v>
      </c>
      <c r="C5" s="17">
        <v>0.4375</v>
      </c>
      <c r="D5" s="25" t="s">
        <v>66</v>
      </c>
      <c r="E5" s="25" t="s">
        <v>67</v>
      </c>
      <c r="F5" s="19" t="s">
        <v>195</v>
      </c>
      <c r="G5" s="19" t="s">
        <v>196</v>
      </c>
      <c r="H5" s="19">
        <v>36</v>
      </c>
      <c r="I5" s="19">
        <v>3</v>
      </c>
      <c r="J5" s="19" t="s">
        <v>24</v>
      </c>
      <c r="K5" s="19">
        <v>1</v>
      </c>
      <c r="L5" s="19">
        <v>1</v>
      </c>
      <c r="M5" s="52" t="s">
        <v>32</v>
      </c>
      <c r="N5" s="52" t="s">
        <v>51</v>
      </c>
      <c r="O5" s="52" t="s">
        <v>54</v>
      </c>
      <c r="P5" s="53" t="s">
        <v>55</v>
      </c>
      <c r="Q5" s="20" t="s">
        <v>68</v>
      </c>
    </row>
    <row r="6" spans="1:17" s="51" customFormat="1" x14ac:dyDescent="0.25">
      <c r="A6" s="19" t="s">
        <v>64</v>
      </c>
      <c r="B6" s="18">
        <v>43939</v>
      </c>
      <c r="C6" s="17">
        <v>0.4513888888888889</v>
      </c>
      <c r="D6" s="25" t="s">
        <v>69</v>
      </c>
      <c r="E6" s="25" t="s">
        <v>70</v>
      </c>
      <c r="F6" s="19" t="s">
        <v>205</v>
      </c>
      <c r="G6" s="19" t="s">
        <v>192</v>
      </c>
      <c r="H6" s="19">
        <v>36</v>
      </c>
      <c r="I6" s="19">
        <v>3</v>
      </c>
      <c r="J6" s="19" t="s">
        <v>24</v>
      </c>
      <c r="K6" s="19">
        <v>1</v>
      </c>
      <c r="L6" s="19">
        <v>1</v>
      </c>
      <c r="M6" s="52" t="s">
        <v>32</v>
      </c>
      <c r="N6" s="52" t="s">
        <v>51</v>
      </c>
      <c r="O6" s="52" t="s">
        <v>54</v>
      </c>
      <c r="P6" s="53" t="s">
        <v>55</v>
      </c>
      <c r="Q6" s="20" t="s">
        <v>71</v>
      </c>
    </row>
    <row r="7" spans="1:17" s="51" customFormat="1" x14ac:dyDescent="0.25">
      <c r="A7" s="19" t="s">
        <v>72</v>
      </c>
      <c r="B7" s="18">
        <v>43939</v>
      </c>
      <c r="C7" s="17">
        <v>0.50347222222222221</v>
      </c>
      <c r="D7" s="25" t="s">
        <v>73</v>
      </c>
      <c r="E7" s="25" t="s">
        <v>74</v>
      </c>
      <c r="F7" s="19" t="s">
        <v>199</v>
      </c>
      <c r="G7" s="19" t="s">
        <v>15</v>
      </c>
      <c r="H7" s="19">
        <v>42</v>
      </c>
      <c r="I7" s="19">
        <v>3</v>
      </c>
      <c r="J7" s="19" t="s">
        <v>24</v>
      </c>
      <c r="K7" s="19">
        <v>1</v>
      </c>
      <c r="L7" s="19">
        <v>3</v>
      </c>
      <c r="M7" s="52" t="s">
        <v>32</v>
      </c>
      <c r="N7" s="52" t="s">
        <v>51</v>
      </c>
      <c r="O7" s="52" t="s">
        <v>54</v>
      </c>
      <c r="P7" s="53" t="s">
        <v>55</v>
      </c>
      <c r="Q7" s="20" t="s">
        <v>77</v>
      </c>
    </row>
    <row r="8" spans="1:17" s="51" customFormat="1" x14ac:dyDescent="0.25">
      <c r="A8" s="19" t="s">
        <v>78</v>
      </c>
      <c r="B8" s="18">
        <v>43939</v>
      </c>
      <c r="C8" s="17">
        <v>0.52083333333333337</v>
      </c>
      <c r="D8" s="25" t="s">
        <v>79</v>
      </c>
      <c r="E8" s="25" t="s">
        <v>80</v>
      </c>
      <c r="F8" s="19" t="s">
        <v>203</v>
      </c>
      <c r="G8" s="19" t="s">
        <v>204</v>
      </c>
      <c r="H8" s="19">
        <v>48</v>
      </c>
      <c r="I8" s="19">
        <v>3</v>
      </c>
      <c r="J8" s="19" t="s">
        <v>24</v>
      </c>
      <c r="K8" s="19">
        <v>1</v>
      </c>
      <c r="L8" s="19">
        <v>3</v>
      </c>
      <c r="M8" s="52" t="s">
        <v>32</v>
      </c>
      <c r="N8" s="52" t="s">
        <v>51</v>
      </c>
      <c r="O8" s="52" t="s">
        <v>54</v>
      </c>
      <c r="P8" s="53" t="s">
        <v>55</v>
      </c>
      <c r="Q8" s="20" t="s">
        <v>81</v>
      </c>
    </row>
    <row r="9" spans="1:17" s="51" customFormat="1" x14ac:dyDescent="0.25">
      <c r="A9" s="19" t="s">
        <v>82</v>
      </c>
      <c r="B9" s="18">
        <v>43939</v>
      </c>
      <c r="C9" s="17">
        <v>0.54027777777777775</v>
      </c>
      <c r="D9" s="25" t="s">
        <v>83</v>
      </c>
      <c r="E9" s="25" t="s">
        <v>84</v>
      </c>
      <c r="F9" s="19" t="s">
        <v>194</v>
      </c>
      <c r="G9" s="19" t="s">
        <v>16</v>
      </c>
      <c r="H9" s="19">
        <v>38</v>
      </c>
      <c r="I9" s="19">
        <v>3</v>
      </c>
      <c r="J9" s="19" t="s">
        <v>24</v>
      </c>
      <c r="K9" s="19">
        <v>1</v>
      </c>
      <c r="L9" s="19">
        <v>3</v>
      </c>
      <c r="M9" s="52" t="s">
        <v>32</v>
      </c>
      <c r="N9" s="52" t="s">
        <v>51</v>
      </c>
      <c r="O9" s="52" t="s">
        <v>54</v>
      </c>
      <c r="P9" s="53" t="s">
        <v>55</v>
      </c>
      <c r="Q9" s="20" t="s">
        <v>85</v>
      </c>
    </row>
    <row r="10" spans="1:17" s="51" customFormat="1" x14ac:dyDescent="0.25">
      <c r="A10" s="19" t="s">
        <v>86</v>
      </c>
      <c r="B10" s="18">
        <v>43939</v>
      </c>
      <c r="C10" s="17">
        <v>0.55555555555555558</v>
      </c>
      <c r="D10" s="25" t="s">
        <v>92</v>
      </c>
      <c r="E10" s="25" t="s">
        <v>87</v>
      </c>
      <c r="F10" s="19" t="s">
        <v>207</v>
      </c>
      <c r="G10" s="19" t="s">
        <v>14</v>
      </c>
      <c r="H10" s="19">
        <v>39</v>
      </c>
      <c r="I10" s="19">
        <v>3</v>
      </c>
      <c r="J10" s="19" t="s">
        <v>24</v>
      </c>
      <c r="K10" s="19">
        <v>1</v>
      </c>
      <c r="L10" s="19">
        <v>1</v>
      </c>
      <c r="M10" s="52" t="s">
        <v>32</v>
      </c>
      <c r="N10" s="52" t="s">
        <v>51</v>
      </c>
      <c r="O10" s="52" t="s">
        <v>54</v>
      </c>
      <c r="P10" s="53" t="s">
        <v>55</v>
      </c>
      <c r="Q10" s="20" t="s">
        <v>88</v>
      </c>
    </row>
    <row r="11" spans="1:17" s="51" customFormat="1" x14ac:dyDescent="0.25">
      <c r="A11" s="19" t="s">
        <v>89</v>
      </c>
      <c r="B11" s="18">
        <v>43939</v>
      </c>
      <c r="C11" s="17">
        <v>0.56597222222222221</v>
      </c>
      <c r="D11" s="25" t="s">
        <v>90</v>
      </c>
      <c r="E11" s="25" t="s">
        <v>91</v>
      </c>
      <c r="F11" s="19" t="s">
        <v>193</v>
      </c>
      <c r="G11" s="19" t="s">
        <v>16</v>
      </c>
      <c r="H11" s="19">
        <v>34</v>
      </c>
      <c r="I11" s="19">
        <v>3</v>
      </c>
      <c r="J11" s="19" t="s">
        <v>24</v>
      </c>
      <c r="K11" s="19">
        <v>1</v>
      </c>
      <c r="L11" s="19">
        <v>2</v>
      </c>
      <c r="M11" s="52" t="s">
        <v>32</v>
      </c>
      <c r="N11" s="52" t="s">
        <v>51</v>
      </c>
      <c r="O11" s="52" t="s">
        <v>54</v>
      </c>
      <c r="P11" s="53" t="s">
        <v>55</v>
      </c>
      <c r="Q11" s="20" t="s">
        <v>53</v>
      </c>
    </row>
    <row r="12" spans="1:17" s="51" customFormat="1" x14ac:dyDescent="0.25">
      <c r="A12" s="19" t="s">
        <v>93</v>
      </c>
      <c r="B12" s="18">
        <v>43939</v>
      </c>
      <c r="C12" s="17">
        <v>0.57430555555555551</v>
      </c>
      <c r="D12" s="25" t="s">
        <v>95</v>
      </c>
      <c r="E12" s="25" t="s">
        <v>96</v>
      </c>
      <c r="F12" s="19" t="s">
        <v>210</v>
      </c>
      <c r="G12" s="19" t="s">
        <v>209</v>
      </c>
      <c r="H12" s="19">
        <v>32</v>
      </c>
      <c r="I12" s="19">
        <v>3</v>
      </c>
      <c r="J12" s="19" t="s">
        <v>24</v>
      </c>
      <c r="K12" s="19">
        <v>1</v>
      </c>
      <c r="L12" s="19">
        <v>3</v>
      </c>
      <c r="M12" s="52" t="s">
        <v>32</v>
      </c>
      <c r="N12" s="52" t="s">
        <v>51</v>
      </c>
      <c r="O12" s="52" t="s">
        <v>54</v>
      </c>
      <c r="P12" s="53" t="s">
        <v>55</v>
      </c>
      <c r="Q12" s="20" t="s">
        <v>94</v>
      </c>
    </row>
    <row r="13" spans="1:17" s="51" customFormat="1" x14ac:dyDescent="0.25">
      <c r="A13" s="19" t="s">
        <v>97</v>
      </c>
      <c r="B13" s="18">
        <v>43939</v>
      </c>
      <c r="C13" s="17">
        <v>0.58680555555555558</v>
      </c>
      <c r="D13" s="25" t="s">
        <v>98</v>
      </c>
      <c r="E13" s="25" t="s">
        <v>99</v>
      </c>
      <c r="F13" s="19" t="s">
        <v>210</v>
      </c>
      <c r="G13" s="19" t="s">
        <v>209</v>
      </c>
      <c r="H13" s="19">
        <v>38</v>
      </c>
      <c r="I13" s="19">
        <v>3</v>
      </c>
      <c r="J13" s="19" t="s">
        <v>24</v>
      </c>
      <c r="K13" s="19">
        <v>1</v>
      </c>
      <c r="L13" s="19">
        <v>3</v>
      </c>
      <c r="M13" s="52" t="s">
        <v>32</v>
      </c>
      <c r="N13" s="52" t="s">
        <v>51</v>
      </c>
      <c r="O13" s="52" t="s">
        <v>54</v>
      </c>
      <c r="P13" s="53" t="s">
        <v>55</v>
      </c>
      <c r="Q13" s="20" t="s">
        <v>94</v>
      </c>
    </row>
    <row r="14" spans="1:17" s="51" customFormat="1" x14ac:dyDescent="0.25">
      <c r="A14" s="19" t="s">
        <v>100</v>
      </c>
      <c r="B14" s="18">
        <v>43939</v>
      </c>
      <c r="C14" s="17">
        <v>0.61944444444444446</v>
      </c>
      <c r="D14" s="25" t="s">
        <v>101</v>
      </c>
      <c r="E14" s="25" t="s">
        <v>102</v>
      </c>
      <c r="F14" s="19" t="s">
        <v>210</v>
      </c>
      <c r="G14" s="19" t="s">
        <v>209</v>
      </c>
      <c r="H14" s="19">
        <v>36</v>
      </c>
      <c r="I14" s="19">
        <v>3</v>
      </c>
      <c r="J14" s="19" t="s">
        <v>24</v>
      </c>
      <c r="K14" s="19">
        <v>1</v>
      </c>
      <c r="L14" s="19">
        <v>3</v>
      </c>
      <c r="M14" s="52" t="s">
        <v>32</v>
      </c>
      <c r="N14" s="52" t="s">
        <v>51</v>
      </c>
      <c r="O14" s="52" t="s">
        <v>54</v>
      </c>
      <c r="P14" s="53" t="s">
        <v>55</v>
      </c>
      <c r="Q14" s="20" t="s">
        <v>94</v>
      </c>
    </row>
    <row r="15" spans="1:17" s="51" customFormat="1" x14ac:dyDescent="0.25">
      <c r="A15" s="19" t="s">
        <v>103</v>
      </c>
      <c r="B15" s="18">
        <v>43939</v>
      </c>
      <c r="C15" s="17">
        <v>0.625</v>
      </c>
      <c r="D15" s="25" t="s">
        <v>104</v>
      </c>
      <c r="E15" s="25" t="s">
        <v>109</v>
      </c>
      <c r="F15" s="19" t="s">
        <v>191</v>
      </c>
      <c r="G15" s="36" t="s">
        <v>192</v>
      </c>
      <c r="H15" s="19">
        <v>48</v>
      </c>
      <c r="I15" s="19">
        <v>3</v>
      </c>
      <c r="J15" s="19" t="s">
        <v>24</v>
      </c>
      <c r="K15" s="19">
        <v>1</v>
      </c>
      <c r="L15" s="19">
        <v>1</v>
      </c>
      <c r="M15" s="52" t="s">
        <v>32</v>
      </c>
      <c r="N15" s="52" t="s">
        <v>51</v>
      </c>
      <c r="O15" s="52" t="s">
        <v>54</v>
      </c>
      <c r="P15" s="53" t="s">
        <v>55</v>
      </c>
      <c r="Q15" s="20" t="s">
        <v>105</v>
      </c>
    </row>
    <row r="16" spans="1:17" s="51" customFormat="1" x14ac:dyDescent="0.25">
      <c r="A16" s="19" t="s">
        <v>106</v>
      </c>
      <c r="B16" s="18">
        <v>43939</v>
      </c>
      <c r="C16" s="17">
        <v>0.63541666666666663</v>
      </c>
      <c r="D16" s="25" t="s">
        <v>107</v>
      </c>
      <c r="E16" s="25" t="s">
        <v>108</v>
      </c>
      <c r="F16" s="19" t="s">
        <v>208</v>
      </c>
      <c r="G16" s="36" t="s">
        <v>204</v>
      </c>
      <c r="H16" s="32">
        <v>50</v>
      </c>
      <c r="I16" s="19">
        <v>3</v>
      </c>
      <c r="J16" s="19" t="s">
        <v>24</v>
      </c>
      <c r="K16" s="19">
        <v>1</v>
      </c>
      <c r="L16" s="19">
        <v>3</v>
      </c>
      <c r="M16" s="52" t="s">
        <v>32</v>
      </c>
      <c r="N16" s="52" t="s">
        <v>51</v>
      </c>
      <c r="O16" s="52" t="s">
        <v>54</v>
      </c>
      <c r="P16" s="53" t="s">
        <v>55</v>
      </c>
      <c r="Q16" s="56" t="s">
        <v>110</v>
      </c>
    </row>
    <row r="17" spans="1:17" s="51" customFormat="1" x14ac:dyDescent="0.25">
      <c r="A17" s="19" t="s">
        <v>111</v>
      </c>
      <c r="B17" s="18">
        <v>43939</v>
      </c>
      <c r="C17" s="17">
        <v>0.65277777777777779</v>
      </c>
      <c r="D17" s="25" t="s">
        <v>212</v>
      </c>
      <c r="E17" s="25" t="s">
        <v>112</v>
      </c>
      <c r="F17" s="19" t="s">
        <v>200</v>
      </c>
      <c r="G17" s="36" t="s">
        <v>16</v>
      </c>
      <c r="H17" s="32">
        <v>48</v>
      </c>
      <c r="I17" s="19">
        <v>3</v>
      </c>
      <c r="J17" s="19" t="s">
        <v>24</v>
      </c>
      <c r="K17" s="32">
        <v>1</v>
      </c>
      <c r="L17" s="32">
        <v>2</v>
      </c>
      <c r="M17" s="52" t="s">
        <v>32</v>
      </c>
      <c r="N17" s="52" t="s">
        <v>51</v>
      </c>
      <c r="O17" s="52" t="s">
        <v>54</v>
      </c>
      <c r="P17" s="53" t="s">
        <v>55</v>
      </c>
      <c r="Q17" s="20" t="s">
        <v>113</v>
      </c>
    </row>
    <row r="18" spans="1:17" x14ac:dyDescent="0.25">
      <c r="A18" s="19" t="s">
        <v>114</v>
      </c>
      <c r="B18" s="18">
        <v>43939</v>
      </c>
      <c r="C18" s="17">
        <v>0.6694444444444444</v>
      </c>
      <c r="D18" s="25" t="s">
        <v>115</v>
      </c>
      <c r="E18" s="25" t="s">
        <v>116</v>
      </c>
      <c r="F18" s="19" t="s">
        <v>201</v>
      </c>
      <c r="G18" s="36" t="s">
        <v>16</v>
      </c>
      <c r="H18" s="32">
        <v>46</v>
      </c>
      <c r="I18" s="19">
        <v>3</v>
      </c>
      <c r="J18" s="19" t="s">
        <v>24</v>
      </c>
      <c r="K18" s="32">
        <v>1</v>
      </c>
      <c r="L18" s="32">
        <v>2</v>
      </c>
      <c r="M18" s="52" t="s">
        <v>32</v>
      </c>
      <c r="N18" s="52" t="s">
        <v>51</v>
      </c>
      <c r="O18" s="52" t="s">
        <v>54</v>
      </c>
      <c r="P18" s="53" t="s">
        <v>55</v>
      </c>
      <c r="Q18" s="20" t="s">
        <v>117</v>
      </c>
    </row>
    <row r="19" spans="1:17" s="51" customFormat="1" x14ac:dyDescent="0.25">
      <c r="A19" s="19" t="s">
        <v>118</v>
      </c>
      <c r="B19" s="18">
        <v>43939</v>
      </c>
      <c r="C19" s="17">
        <v>0.68402777777777779</v>
      </c>
      <c r="D19" s="25" t="s">
        <v>119</v>
      </c>
      <c r="E19" s="25" t="s">
        <v>120</v>
      </c>
      <c r="F19" s="36" t="s">
        <v>121</v>
      </c>
      <c r="G19" s="19" t="s">
        <v>209</v>
      </c>
      <c r="H19" s="32">
        <v>46</v>
      </c>
      <c r="I19" s="19">
        <v>3</v>
      </c>
      <c r="J19" s="19" t="s">
        <v>24</v>
      </c>
      <c r="K19" s="32">
        <v>1</v>
      </c>
      <c r="L19" s="32">
        <v>3</v>
      </c>
      <c r="M19" s="52" t="s">
        <v>32</v>
      </c>
      <c r="N19" s="52" t="s">
        <v>51</v>
      </c>
      <c r="O19" s="52" t="s">
        <v>54</v>
      </c>
      <c r="P19" s="53" t="s">
        <v>55</v>
      </c>
      <c r="Q19" s="20" t="s">
        <v>122</v>
      </c>
    </row>
    <row r="20" spans="1:17" s="51" customFormat="1" x14ac:dyDescent="0.25">
      <c r="A20" s="19" t="s">
        <v>123</v>
      </c>
      <c r="B20" s="18">
        <v>43939</v>
      </c>
      <c r="C20" s="17">
        <v>0.69791666666666663</v>
      </c>
      <c r="D20" s="25" t="s">
        <v>124</v>
      </c>
      <c r="E20" s="25" t="s">
        <v>125</v>
      </c>
      <c r="F20" s="36" t="s">
        <v>190</v>
      </c>
      <c r="G20" s="36" t="s">
        <v>16</v>
      </c>
      <c r="H20" s="32">
        <v>34</v>
      </c>
      <c r="I20" s="19">
        <v>3</v>
      </c>
      <c r="J20" s="19" t="s">
        <v>24</v>
      </c>
      <c r="K20" s="32">
        <v>1</v>
      </c>
      <c r="L20" s="32">
        <v>3</v>
      </c>
      <c r="M20" s="52" t="s">
        <v>32</v>
      </c>
      <c r="N20" s="52" t="s">
        <v>51</v>
      </c>
      <c r="O20" s="52" t="s">
        <v>54</v>
      </c>
      <c r="P20" s="53" t="s">
        <v>55</v>
      </c>
      <c r="Q20" s="2" t="s">
        <v>126</v>
      </c>
    </row>
    <row r="21" spans="1:17" s="51" customFormat="1" x14ac:dyDescent="0.25">
      <c r="A21" s="19" t="s">
        <v>127</v>
      </c>
      <c r="B21" s="18">
        <v>43939</v>
      </c>
      <c r="C21" s="17">
        <v>0.7104166666666667</v>
      </c>
      <c r="D21" s="25" t="s">
        <v>128</v>
      </c>
      <c r="E21" s="25" t="s">
        <v>129</v>
      </c>
      <c r="F21" s="36" t="s">
        <v>202</v>
      </c>
      <c r="G21" s="36" t="s">
        <v>16</v>
      </c>
      <c r="H21" s="32">
        <v>29</v>
      </c>
      <c r="I21" s="19">
        <v>3</v>
      </c>
      <c r="J21" s="19" t="s">
        <v>24</v>
      </c>
      <c r="K21" s="32">
        <v>1</v>
      </c>
      <c r="L21" s="32">
        <v>3</v>
      </c>
      <c r="M21" s="52" t="s">
        <v>32</v>
      </c>
      <c r="N21" s="52" t="s">
        <v>51</v>
      </c>
      <c r="O21" s="52" t="s">
        <v>54</v>
      </c>
      <c r="P21" s="53" t="s">
        <v>55</v>
      </c>
      <c r="Q21" s="2" t="s">
        <v>130</v>
      </c>
    </row>
    <row r="22" spans="1:17" s="51" customFormat="1" x14ac:dyDescent="0.25">
      <c r="A22" s="19" t="s">
        <v>131</v>
      </c>
      <c r="B22" s="18">
        <v>43939</v>
      </c>
      <c r="C22" s="17">
        <v>0.72569444444444453</v>
      </c>
      <c r="D22" s="25" t="s">
        <v>132</v>
      </c>
      <c r="E22" s="25" t="s">
        <v>133</v>
      </c>
      <c r="F22" s="19" t="s">
        <v>134</v>
      </c>
      <c r="G22" s="36" t="s">
        <v>15</v>
      </c>
      <c r="H22" s="32">
        <v>31</v>
      </c>
      <c r="I22" s="19">
        <v>3</v>
      </c>
      <c r="J22" s="19" t="s">
        <v>24</v>
      </c>
      <c r="K22" s="32">
        <v>1</v>
      </c>
      <c r="L22" s="32">
        <v>3</v>
      </c>
      <c r="M22" s="52" t="s">
        <v>32</v>
      </c>
      <c r="N22" s="52" t="s">
        <v>51</v>
      </c>
      <c r="O22" s="52" t="s">
        <v>54</v>
      </c>
      <c r="P22" s="53" t="s">
        <v>55</v>
      </c>
      <c r="Q22" s="2" t="s">
        <v>135</v>
      </c>
    </row>
    <row r="23" spans="1:17" s="51" customFormat="1" x14ac:dyDescent="0.25">
      <c r="A23" s="19" t="s">
        <v>136</v>
      </c>
      <c r="B23" s="18">
        <v>43939</v>
      </c>
      <c r="C23" s="17">
        <v>0.74305555555555547</v>
      </c>
      <c r="D23" s="25" t="s">
        <v>146</v>
      </c>
      <c r="E23" s="25" t="s">
        <v>137</v>
      </c>
      <c r="F23" s="61" t="s">
        <v>189</v>
      </c>
      <c r="G23" s="36" t="s">
        <v>15</v>
      </c>
      <c r="H23" s="32">
        <v>43</v>
      </c>
      <c r="I23" s="19">
        <v>3</v>
      </c>
      <c r="J23" s="19" t="s">
        <v>24</v>
      </c>
      <c r="K23" s="32">
        <v>1</v>
      </c>
      <c r="L23" s="32">
        <v>2</v>
      </c>
      <c r="M23" s="52" t="s">
        <v>32</v>
      </c>
      <c r="N23" s="52" t="s">
        <v>51</v>
      </c>
      <c r="O23" s="52" t="s">
        <v>54</v>
      </c>
      <c r="P23" s="53" t="s">
        <v>55</v>
      </c>
      <c r="Q23" s="2" t="s">
        <v>138</v>
      </c>
    </row>
    <row r="24" spans="1:17" s="51" customFormat="1" x14ac:dyDescent="0.25">
      <c r="A24" s="19" t="s">
        <v>139</v>
      </c>
      <c r="B24" s="18">
        <v>43939</v>
      </c>
      <c r="C24" s="17">
        <v>0.75694444444444453</v>
      </c>
      <c r="D24" s="25" t="s">
        <v>140</v>
      </c>
      <c r="E24" s="25" t="s">
        <v>141</v>
      </c>
      <c r="F24" s="19" t="s">
        <v>211</v>
      </c>
      <c r="G24" s="36" t="s">
        <v>15</v>
      </c>
      <c r="H24" s="32">
        <v>33</v>
      </c>
      <c r="I24" s="19">
        <v>3</v>
      </c>
      <c r="J24" s="19" t="s">
        <v>24</v>
      </c>
      <c r="K24" s="32">
        <v>1</v>
      </c>
      <c r="L24" s="32">
        <v>3</v>
      </c>
      <c r="M24" s="52" t="s">
        <v>32</v>
      </c>
      <c r="N24" s="52" t="s">
        <v>51</v>
      </c>
      <c r="O24" s="52" t="s">
        <v>54</v>
      </c>
      <c r="P24" s="53" t="s">
        <v>55</v>
      </c>
      <c r="Q24" s="2" t="s">
        <v>142</v>
      </c>
    </row>
    <row r="25" spans="1:17" s="51" customFormat="1" x14ac:dyDescent="0.25">
      <c r="A25" s="19" t="s">
        <v>143</v>
      </c>
      <c r="B25" s="18">
        <v>43939</v>
      </c>
      <c r="C25" s="17">
        <v>0.77777777777777779</v>
      </c>
      <c r="D25" s="25" t="s">
        <v>145</v>
      </c>
      <c r="E25" s="25" t="s">
        <v>144</v>
      </c>
      <c r="F25" s="19" t="s">
        <v>210</v>
      </c>
      <c r="G25" s="19" t="s">
        <v>209</v>
      </c>
      <c r="H25" s="32">
        <v>32</v>
      </c>
      <c r="I25" s="19">
        <v>3</v>
      </c>
      <c r="J25" s="19" t="s">
        <v>24</v>
      </c>
      <c r="K25" s="32">
        <v>1</v>
      </c>
      <c r="L25" s="32">
        <v>3</v>
      </c>
      <c r="M25" s="52" t="s">
        <v>32</v>
      </c>
      <c r="N25" s="52" t="s">
        <v>51</v>
      </c>
      <c r="O25" s="52" t="s">
        <v>54</v>
      </c>
      <c r="P25" s="53" t="s">
        <v>55</v>
      </c>
      <c r="Q25" s="2" t="s">
        <v>147</v>
      </c>
    </row>
    <row r="26" spans="1:17" s="51" customFormat="1" x14ac:dyDescent="0.25">
      <c r="A26" s="19" t="s">
        <v>148</v>
      </c>
      <c r="B26" s="18">
        <v>43940</v>
      </c>
      <c r="C26" s="17">
        <v>0.36458333333333331</v>
      </c>
      <c r="D26" s="25" t="s">
        <v>149</v>
      </c>
      <c r="E26" s="25" t="s">
        <v>150</v>
      </c>
      <c r="F26" s="19" t="s">
        <v>189</v>
      </c>
      <c r="G26" s="19" t="s">
        <v>16</v>
      </c>
      <c r="H26" s="32">
        <v>26</v>
      </c>
      <c r="I26" s="19">
        <v>3</v>
      </c>
      <c r="J26" s="19" t="s">
        <v>24</v>
      </c>
      <c r="K26" s="32">
        <v>1</v>
      </c>
      <c r="L26" s="32">
        <v>2</v>
      </c>
      <c r="M26" s="52" t="s">
        <v>32</v>
      </c>
      <c r="N26" s="52" t="s">
        <v>51</v>
      </c>
      <c r="O26" s="52" t="s">
        <v>54</v>
      </c>
      <c r="P26" s="53" t="s">
        <v>55</v>
      </c>
      <c r="Q26" s="2" t="s">
        <v>151</v>
      </c>
    </row>
    <row r="27" spans="1:17" s="51" customFormat="1" x14ac:dyDescent="0.25">
      <c r="A27" s="19" t="s">
        <v>152</v>
      </c>
      <c r="B27" s="18">
        <v>43940</v>
      </c>
      <c r="C27" s="17">
        <v>0.39583333333333331</v>
      </c>
      <c r="D27" s="25" t="s">
        <v>153</v>
      </c>
      <c r="E27" s="25" t="s">
        <v>154</v>
      </c>
      <c r="F27" s="19" t="s">
        <v>188</v>
      </c>
      <c r="G27" s="36" t="s">
        <v>16</v>
      </c>
      <c r="H27" s="32">
        <v>19</v>
      </c>
      <c r="I27" s="19">
        <v>3</v>
      </c>
      <c r="J27" s="19" t="s">
        <v>24</v>
      </c>
      <c r="K27" s="32">
        <v>1</v>
      </c>
      <c r="L27" s="32">
        <v>2</v>
      </c>
      <c r="M27" s="52" t="s">
        <v>32</v>
      </c>
      <c r="N27" s="52" t="s">
        <v>51</v>
      </c>
      <c r="O27" s="52" t="s">
        <v>54</v>
      </c>
      <c r="P27" s="53" t="s">
        <v>55</v>
      </c>
      <c r="Q27" s="2" t="s">
        <v>155</v>
      </c>
    </row>
    <row r="28" spans="1:17" s="51" customFormat="1" x14ac:dyDescent="0.25">
      <c r="A28" s="19" t="s">
        <v>156</v>
      </c>
      <c r="B28" s="18">
        <v>43940</v>
      </c>
      <c r="C28" s="17">
        <v>0.40763888888888888</v>
      </c>
      <c r="D28" s="25" t="s">
        <v>157</v>
      </c>
      <c r="E28" s="25" t="s">
        <v>158</v>
      </c>
      <c r="F28" s="19" t="s">
        <v>43</v>
      </c>
      <c r="G28" s="36" t="s">
        <v>15</v>
      </c>
      <c r="H28" s="32">
        <v>20</v>
      </c>
      <c r="I28" s="19">
        <v>3</v>
      </c>
      <c r="J28" s="19" t="s">
        <v>24</v>
      </c>
      <c r="K28" s="32">
        <v>1</v>
      </c>
      <c r="L28" s="32">
        <v>3</v>
      </c>
      <c r="M28" s="52" t="s">
        <v>32</v>
      </c>
      <c r="N28" s="52" t="s">
        <v>51</v>
      </c>
      <c r="O28" s="52" t="s">
        <v>54</v>
      </c>
      <c r="P28" s="53" t="s">
        <v>55</v>
      </c>
      <c r="Q28" s="20" t="s">
        <v>159</v>
      </c>
    </row>
    <row r="29" spans="1:17" x14ac:dyDescent="0.25">
      <c r="A29" s="19" t="s">
        <v>160</v>
      </c>
      <c r="B29" s="18">
        <v>43940</v>
      </c>
      <c r="C29" s="17">
        <v>0.41805555555555557</v>
      </c>
      <c r="D29" s="25" t="s">
        <v>161</v>
      </c>
      <c r="E29" s="25" t="s">
        <v>162</v>
      </c>
      <c r="F29" s="19" t="s">
        <v>210</v>
      </c>
      <c r="G29" s="19" t="s">
        <v>209</v>
      </c>
      <c r="H29" s="32">
        <v>12</v>
      </c>
      <c r="I29" s="19">
        <v>3</v>
      </c>
      <c r="J29" s="19" t="s">
        <v>24</v>
      </c>
      <c r="K29" s="32">
        <v>1</v>
      </c>
      <c r="L29" s="32">
        <v>3</v>
      </c>
      <c r="M29" s="52" t="s">
        <v>32</v>
      </c>
      <c r="N29" s="52" t="s">
        <v>51</v>
      </c>
      <c r="O29" s="52" t="s">
        <v>54</v>
      </c>
      <c r="P29" s="53" t="s">
        <v>55</v>
      </c>
      <c r="Q29" s="20" t="s">
        <v>159</v>
      </c>
    </row>
    <row r="30" spans="1:17" x14ac:dyDescent="0.25">
      <c r="A30" s="19"/>
      <c r="B30" s="18"/>
      <c r="C30" s="17"/>
      <c r="D30" s="25"/>
      <c r="E30" s="25"/>
      <c r="F30" s="19"/>
      <c r="G30" s="32"/>
      <c r="H30" s="32"/>
      <c r="I30" s="19"/>
      <c r="J30" s="19"/>
      <c r="K30" s="32"/>
      <c r="L30" s="32"/>
      <c r="M30" s="52"/>
      <c r="N30" s="52"/>
      <c r="O30" s="52"/>
      <c r="P30" s="53"/>
      <c r="Q30" s="20"/>
    </row>
    <row r="31" spans="1:17" x14ac:dyDescent="0.25">
      <c r="A31" s="19"/>
      <c r="B31" s="35"/>
      <c r="C31" s="34"/>
      <c r="D31" s="32"/>
      <c r="E31" s="32"/>
      <c r="F31" s="32"/>
      <c r="G31" s="32"/>
      <c r="H31" s="32"/>
      <c r="I31" s="33"/>
      <c r="J31" s="32"/>
      <c r="K31" s="32"/>
      <c r="L31" s="32"/>
      <c r="M31" s="19"/>
      <c r="N31" s="32"/>
      <c r="O31" s="32"/>
      <c r="Q31" s="32"/>
    </row>
    <row r="32" spans="1:17" x14ac:dyDescent="0.25">
      <c r="A32" s="19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spans="1:15" x14ac:dyDescent="0.25">
      <c r="A33" s="19"/>
      <c r="B33" s="35"/>
      <c r="C33" s="34"/>
      <c r="D33" s="32"/>
      <c r="E33" s="32"/>
      <c r="F33" s="32"/>
      <c r="G33" s="32"/>
      <c r="H33" s="32"/>
      <c r="I33" s="33"/>
      <c r="J33" s="32"/>
      <c r="K33" s="32"/>
      <c r="L33" s="32"/>
      <c r="M33" s="19"/>
      <c r="N33" s="32"/>
      <c r="O33" s="32"/>
    </row>
    <row r="34" spans="1:15" x14ac:dyDescent="0.25">
      <c r="A34" s="19"/>
      <c r="B34" s="35"/>
      <c r="C34" s="34"/>
      <c r="D34" s="32"/>
      <c r="E34" s="32"/>
      <c r="F34" s="32"/>
      <c r="G34" s="32"/>
      <c r="H34" s="32"/>
      <c r="I34" s="33"/>
      <c r="J34" s="32"/>
      <c r="K34" s="32"/>
      <c r="L34" s="32"/>
      <c r="M34" s="19"/>
      <c r="N34" s="32"/>
      <c r="O34" s="32"/>
    </row>
    <row r="35" spans="1:15" x14ac:dyDescent="0.25">
      <c r="A35" s="19"/>
      <c r="B35" s="35"/>
      <c r="C35" s="34"/>
      <c r="D35" s="32"/>
      <c r="E35" s="32"/>
      <c r="F35" s="32"/>
      <c r="G35" s="32"/>
      <c r="H35" s="32"/>
      <c r="I35" s="33"/>
      <c r="J35" s="32"/>
      <c r="K35" s="32"/>
      <c r="L35" s="32"/>
      <c r="M35" s="19"/>
      <c r="N35" s="32"/>
      <c r="O35" s="32"/>
    </row>
    <row r="36" spans="1:15" x14ac:dyDescent="0.25">
      <c r="A36" s="19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</row>
    <row r="37" spans="1:15" x14ac:dyDescent="0.25">
      <c r="A37" s="19"/>
      <c r="B37" s="35"/>
      <c r="C37" s="34"/>
      <c r="D37" s="32"/>
      <c r="E37" s="32"/>
      <c r="F37" s="32"/>
      <c r="G37" s="32"/>
      <c r="H37" s="32"/>
      <c r="I37" s="33"/>
      <c r="J37" s="32"/>
      <c r="K37" s="32"/>
      <c r="L37" s="32"/>
      <c r="M37" s="19"/>
      <c r="N37" s="32"/>
      <c r="O37" s="32"/>
    </row>
    <row r="38" spans="1:15" x14ac:dyDescent="0.25">
      <c r="A38" s="19"/>
      <c r="B38" s="35"/>
      <c r="C38" s="34"/>
      <c r="D38" s="32"/>
      <c r="E38" s="32"/>
      <c r="F38" s="32"/>
      <c r="G38" s="32"/>
      <c r="H38" s="32"/>
      <c r="I38" s="33"/>
      <c r="J38" s="32"/>
      <c r="K38" s="32"/>
      <c r="L38" s="32"/>
      <c r="M38" s="19"/>
      <c r="N38" s="32"/>
      <c r="O38" s="32"/>
    </row>
    <row r="39" spans="1:15" x14ac:dyDescent="0.25">
      <c r="A39" s="19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x14ac:dyDescent="0.25">
      <c r="A40" s="19"/>
      <c r="B40" s="35"/>
      <c r="C40" s="34"/>
      <c r="D40" s="32"/>
      <c r="E40" s="32"/>
      <c r="F40" s="32"/>
      <c r="G40" s="32"/>
      <c r="H40" s="32"/>
      <c r="I40" s="32"/>
      <c r="J40" s="32"/>
      <c r="K40" s="32"/>
      <c r="L40" s="32"/>
      <c r="M40" s="36"/>
      <c r="N40" s="32"/>
      <c r="O40" s="32"/>
    </row>
    <row r="41" spans="1:15" x14ac:dyDescent="0.25">
      <c r="A41" s="19"/>
      <c r="B41" s="35"/>
      <c r="C41" s="34"/>
      <c r="D41" s="32"/>
      <c r="E41" s="32"/>
      <c r="F41" s="32"/>
      <c r="G41" s="32"/>
      <c r="H41" s="32"/>
      <c r="I41" s="32"/>
      <c r="J41" s="32"/>
      <c r="K41" s="32"/>
      <c r="L41" s="32"/>
      <c r="M41" s="36"/>
      <c r="N41" s="32"/>
      <c r="O41" s="32"/>
    </row>
    <row r="42" spans="1:15" x14ac:dyDescent="0.25">
      <c r="A42" s="19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</row>
    <row r="43" spans="1:15" x14ac:dyDescent="0.25">
      <c r="A43" s="19"/>
      <c r="B43" s="35"/>
      <c r="C43" s="34"/>
      <c r="D43" s="32"/>
      <c r="E43" s="32"/>
      <c r="F43" s="32"/>
      <c r="G43" s="32"/>
      <c r="H43" s="32"/>
      <c r="I43" s="32"/>
      <c r="J43" s="32"/>
      <c r="K43" s="32"/>
      <c r="L43" s="32"/>
      <c r="M43" s="36"/>
      <c r="N43" s="32"/>
      <c r="O43" s="32"/>
    </row>
    <row r="44" spans="1:15" x14ac:dyDescent="0.25">
      <c r="A44" s="19"/>
      <c r="B44" s="35"/>
      <c r="C44" s="34"/>
      <c r="D44" s="32"/>
      <c r="E44" s="32"/>
      <c r="F44" s="32"/>
      <c r="G44" s="32"/>
      <c r="H44" s="32"/>
      <c r="I44" s="32"/>
      <c r="J44" s="32"/>
      <c r="K44" s="32"/>
      <c r="L44" s="32"/>
      <c r="M44" s="36"/>
      <c r="N44" s="32"/>
      <c r="O44" s="32"/>
    </row>
    <row r="45" spans="1:15" x14ac:dyDescent="0.2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</row>
    <row r="46" spans="1:15" x14ac:dyDescent="0.25">
      <c r="A46" s="33"/>
      <c r="B46" s="38"/>
      <c r="C46" s="39"/>
      <c r="D46" s="32"/>
      <c r="E46" s="32"/>
      <c r="F46" s="32"/>
      <c r="G46" s="32"/>
      <c r="H46" s="32"/>
      <c r="I46" s="32"/>
      <c r="J46" s="32"/>
      <c r="K46" s="32"/>
      <c r="L46" s="32"/>
      <c r="M46" s="36"/>
      <c r="N46" s="32"/>
      <c r="O46" s="32"/>
    </row>
    <row r="47" spans="1:15" x14ac:dyDescent="0.25">
      <c r="A47" s="33"/>
      <c r="B47" s="33"/>
      <c r="C47" s="33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</row>
    <row r="48" spans="1:15" x14ac:dyDescent="0.25">
      <c r="A48" s="33"/>
      <c r="B48" s="38"/>
      <c r="C48" s="39"/>
      <c r="D48" s="32"/>
      <c r="E48" s="32"/>
      <c r="F48" s="32"/>
      <c r="G48" s="32"/>
      <c r="H48" s="32"/>
      <c r="I48" s="32"/>
      <c r="J48" s="32"/>
      <c r="K48" s="32"/>
      <c r="L48" s="32"/>
      <c r="M48" s="36"/>
      <c r="N48" s="32"/>
      <c r="O48" s="32"/>
    </row>
    <row r="49" spans="1:17" x14ac:dyDescent="0.25">
      <c r="A49" s="33"/>
      <c r="B49" s="38"/>
      <c r="C49" s="39"/>
      <c r="D49" s="32"/>
      <c r="E49" s="32"/>
      <c r="F49" s="32"/>
      <c r="G49" s="32"/>
      <c r="H49" s="32"/>
      <c r="I49" s="32"/>
      <c r="J49" s="32"/>
      <c r="K49" s="32"/>
      <c r="L49" s="32"/>
      <c r="M49" s="36"/>
      <c r="N49" s="32"/>
      <c r="O49" s="32"/>
      <c r="Q49" s="32"/>
    </row>
    <row r="50" spans="1:17" x14ac:dyDescent="0.25">
      <c r="A50" s="33"/>
      <c r="B50" s="33"/>
      <c r="C50" s="33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</row>
    <row r="51" spans="1:17" x14ac:dyDescent="0.25">
      <c r="A51" s="33"/>
      <c r="B51" s="38"/>
      <c r="C51" s="39"/>
      <c r="D51" s="37"/>
      <c r="E51" s="32"/>
      <c r="F51" s="32"/>
      <c r="G51" s="32"/>
      <c r="H51" s="32"/>
      <c r="I51" s="32"/>
      <c r="J51" s="32"/>
      <c r="K51" s="32"/>
      <c r="L51" s="32"/>
      <c r="M51" s="36"/>
      <c r="N51" s="32"/>
      <c r="O51" s="32"/>
      <c r="Q51" s="32"/>
    </row>
    <row r="52" spans="1:17" x14ac:dyDescent="0.25">
      <c r="A52" s="33"/>
      <c r="B52" s="38"/>
      <c r="C52" s="39"/>
      <c r="D52" s="32"/>
      <c r="E52" s="32"/>
      <c r="F52" s="32"/>
      <c r="G52" s="32"/>
      <c r="H52" s="32"/>
      <c r="I52" s="32"/>
      <c r="J52" s="32"/>
      <c r="K52" s="32"/>
      <c r="L52" s="32"/>
      <c r="M52" s="36"/>
      <c r="N52" s="32"/>
      <c r="O52" s="32"/>
      <c r="Q52" s="32"/>
    </row>
    <row r="53" spans="1:17" x14ac:dyDescent="0.25">
      <c r="A53" s="33"/>
      <c r="B53" s="33"/>
      <c r="C53" s="33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</row>
    <row r="54" spans="1:17" x14ac:dyDescent="0.25">
      <c r="A54" s="33"/>
      <c r="B54" s="38"/>
      <c r="C54" s="39"/>
      <c r="G54" s="32"/>
      <c r="H54" s="32"/>
      <c r="I54" s="32"/>
      <c r="J54" s="32"/>
      <c r="K54" s="32"/>
      <c r="L54" s="32"/>
      <c r="M54" s="36"/>
      <c r="N54" s="32"/>
      <c r="O54" s="32"/>
    </row>
    <row r="55" spans="1:17" x14ac:dyDescent="0.25">
      <c r="A55" s="33"/>
      <c r="B55" s="33"/>
      <c r="C55" s="33"/>
    </row>
    <row r="56" spans="1:17" x14ac:dyDescent="0.25">
      <c r="A56" s="33"/>
      <c r="B56" s="38"/>
      <c r="C56" s="39"/>
      <c r="G56" s="32"/>
      <c r="I56" s="32"/>
      <c r="J56" s="32"/>
      <c r="K56" s="32"/>
      <c r="L56" s="32"/>
      <c r="M56" s="36"/>
      <c r="N56" s="32"/>
      <c r="O56" s="32"/>
    </row>
    <row r="57" spans="1:17" x14ac:dyDescent="0.25">
      <c r="A57" s="33"/>
      <c r="B57" s="33"/>
      <c r="C57" s="33"/>
    </row>
    <row r="58" spans="1:17" x14ac:dyDescent="0.25">
      <c r="A58" s="33"/>
      <c r="B58" s="38"/>
      <c r="C58" s="39"/>
      <c r="G58" s="32"/>
      <c r="H58" s="32"/>
      <c r="I58" s="32"/>
      <c r="J58" s="32"/>
      <c r="K58" s="32"/>
      <c r="L58" s="32"/>
      <c r="M58" s="36"/>
      <c r="N58" s="32"/>
      <c r="O58" s="32"/>
    </row>
    <row r="59" spans="1:17" x14ac:dyDescent="0.25">
      <c r="A59" s="33"/>
      <c r="B59" s="33"/>
      <c r="C59" s="33"/>
    </row>
    <row r="60" spans="1:17" x14ac:dyDescent="0.25">
      <c r="A60" s="33"/>
      <c r="B60" s="38"/>
      <c r="C60" s="39"/>
      <c r="H60" s="32"/>
      <c r="I60" s="32"/>
      <c r="J60" s="32"/>
      <c r="K60" s="32"/>
      <c r="M60" s="36"/>
      <c r="N60" s="32"/>
      <c r="O60" s="32"/>
    </row>
  </sheetData>
  <phoneticPr fontId="1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90C4-3373-4666-AE25-1CBE46963068}">
  <dimension ref="A2:H103"/>
  <sheetViews>
    <sheetView topLeftCell="A70" workbookViewId="0">
      <selection activeCell="J97" sqref="J97"/>
    </sheetView>
  </sheetViews>
  <sheetFormatPr defaultRowHeight="15" x14ac:dyDescent="0.25"/>
  <cols>
    <col min="1" max="1" width="24" customWidth="1"/>
    <col min="2" max="2" width="10.5703125" customWidth="1"/>
  </cols>
  <sheetData>
    <row r="2" spans="1:8" ht="30" x14ac:dyDescent="0.25">
      <c r="B2" s="26" t="s">
        <v>15</v>
      </c>
      <c r="C2" s="26" t="s">
        <v>44</v>
      </c>
      <c r="D2" s="26" t="s">
        <v>45</v>
      </c>
      <c r="E2" s="26" t="s">
        <v>42</v>
      </c>
    </row>
    <row r="3" spans="1:8" x14ac:dyDescent="0.25">
      <c r="A3" t="s">
        <v>47</v>
      </c>
      <c r="B3" s="29">
        <v>0.2</v>
      </c>
      <c r="C3" s="30">
        <v>0.2</v>
      </c>
      <c r="D3" s="30">
        <v>0.59</v>
      </c>
      <c r="E3" s="30">
        <v>0.01</v>
      </c>
    </row>
    <row r="4" spans="1:8" x14ac:dyDescent="0.25">
      <c r="A4" t="s">
        <v>46</v>
      </c>
      <c r="B4" s="31"/>
      <c r="C4" s="31"/>
      <c r="D4" s="31"/>
      <c r="E4" s="31"/>
    </row>
    <row r="5" spans="1:8" x14ac:dyDescent="0.25">
      <c r="F5" s="27"/>
    </row>
    <row r="6" spans="1:8" x14ac:dyDescent="0.25">
      <c r="A6" s="27" t="s">
        <v>48</v>
      </c>
      <c r="B6" s="28" t="e">
        <f>B5/$F$5</f>
        <v>#DIV/0!</v>
      </c>
      <c r="C6" s="28">
        <v>0</v>
      </c>
      <c r="D6" s="28">
        <v>0</v>
      </c>
      <c r="E6" s="28">
        <v>0</v>
      </c>
    </row>
    <row r="9" spans="1:8" ht="15.75" thickBot="1" x14ac:dyDescent="0.3"/>
    <row r="10" spans="1:8" ht="15.75" thickBot="1" x14ac:dyDescent="0.3">
      <c r="A10" s="40" t="s">
        <v>50</v>
      </c>
      <c r="B10" s="57" t="s">
        <v>15</v>
      </c>
      <c r="C10" s="57" t="s">
        <v>44</v>
      </c>
      <c r="D10" s="57" t="s">
        <v>45</v>
      </c>
      <c r="E10" s="59" t="s">
        <v>42</v>
      </c>
    </row>
    <row r="11" spans="1:8" ht="15.75" thickBot="1" x14ac:dyDescent="0.3">
      <c r="A11" s="41" t="s">
        <v>172</v>
      </c>
      <c r="B11" s="58"/>
      <c r="C11" s="58"/>
      <c r="D11" s="58"/>
      <c r="E11" s="60"/>
      <c r="H11" s="2" t="s">
        <v>183</v>
      </c>
    </row>
    <row r="12" spans="1:8" x14ac:dyDescent="0.25">
      <c r="A12" s="42" t="s">
        <v>47</v>
      </c>
      <c r="B12" s="43">
        <v>0.7</v>
      </c>
      <c r="C12" s="44">
        <v>0.15</v>
      </c>
      <c r="D12" s="44">
        <v>0.15</v>
      </c>
      <c r="E12" s="45">
        <v>0</v>
      </c>
      <c r="F12" s="46">
        <f>SUM(B12:E12)</f>
        <v>1</v>
      </c>
      <c r="H12" s="2"/>
    </row>
    <row r="13" spans="1:8" ht="15.75" thickBot="1" x14ac:dyDescent="0.3">
      <c r="A13" s="47" t="s">
        <v>46</v>
      </c>
      <c r="B13" s="48"/>
      <c r="C13" s="48"/>
      <c r="D13" s="48"/>
      <c r="E13" s="49"/>
      <c r="H13" s="2"/>
    </row>
    <row r="14" spans="1:8" ht="15.75" thickBot="1" x14ac:dyDescent="0.3">
      <c r="H14" s="2"/>
    </row>
    <row r="15" spans="1:8" ht="15.75" thickBot="1" x14ac:dyDescent="0.3">
      <c r="A15" s="40" t="s">
        <v>50</v>
      </c>
      <c r="B15" s="57" t="s">
        <v>15</v>
      </c>
      <c r="C15" s="57" t="s">
        <v>44</v>
      </c>
      <c r="D15" s="57" t="s">
        <v>45</v>
      </c>
      <c r="E15" s="59" t="s">
        <v>42</v>
      </c>
      <c r="H15" s="2"/>
    </row>
    <row r="16" spans="1:8" ht="15.75" thickBot="1" x14ac:dyDescent="0.3">
      <c r="A16" s="41" t="s">
        <v>171</v>
      </c>
      <c r="B16" s="58"/>
      <c r="C16" s="58"/>
      <c r="D16" s="58"/>
      <c r="E16" s="60"/>
      <c r="H16" s="2" t="s">
        <v>183</v>
      </c>
    </row>
    <row r="17" spans="1:8" x14ac:dyDescent="0.25">
      <c r="A17" s="42" t="s">
        <v>47</v>
      </c>
      <c r="B17" s="43">
        <v>0.75</v>
      </c>
      <c r="C17" s="44">
        <v>0.1</v>
      </c>
      <c r="D17" s="44">
        <v>0.15</v>
      </c>
      <c r="E17" s="45">
        <v>0</v>
      </c>
      <c r="F17" s="46">
        <f>SUM(B17:E17)</f>
        <v>1</v>
      </c>
      <c r="H17" s="2"/>
    </row>
    <row r="18" spans="1:8" ht="15.75" thickBot="1" x14ac:dyDescent="0.3">
      <c r="A18" s="47" t="s">
        <v>46</v>
      </c>
      <c r="B18" s="48"/>
      <c r="C18" s="48"/>
      <c r="D18" s="48"/>
      <c r="E18" s="49"/>
      <c r="H18" s="2"/>
    </row>
    <row r="19" spans="1:8" ht="15.75" thickBot="1" x14ac:dyDescent="0.3">
      <c r="H19" s="2"/>
    </row>
    <row r="20" spans="1:8" ht="15.75" thickBot="1" x14ac:dyDescent="0.3">
      <c r="A20" s="40" t="s">
        <v>50</v>
      </c>
      <c r="B20" s="57" t="s">
        <v>15</v>
      </c>
      <c r="C20" s="57" t="s">
        <v>44</v>
      </c>
      <c r="D20" s="57" t="s">
        <v>45</v>
      </c>
      <c r="E20" s="59" t="s">
        <v>42</v>
      </c>
      <c r="H20" s="2"/>
    </row>
    <row r="21" spans="1:8" ht="15.75" thickBot="1" x14ac:dyDescent="0.3">
      <c r="A21" s="41" t="s">
        <v>170</v>
      </c>
      <c r="B21" s="58"/>
      <c r="C21" s="58"/>
      <c r="D21" s="58"/>
      <c r="E21" s="60"/>
      <c r="H21" s="2" t="s">
        <v>183</v>
      </c>
    </row>
    <row r="22" spans="1:8" x14ac:dyDescent="0.25">
      <c r="A22" s="42" t="s">
        <v>47</v>
      </c>
      <c r="B22" s="43">
        <v>0.65</v>
      </c>
      <c r="C22" s="44">
        <v>0.2</v>
      </c>
      <c r="D22" s="44">
        <v>0.15</v>
      </c>
      <c r="E22" s="45">
        <v>0</v>
      </c>
      <c r="F22" s="46">
        <f>SUM(B22:E22)</f>
        <v>1</v>
      </c>
      <c r="H22" s="2"/>
    </row>
    <row r="23" spans="1:8" ht="15.75" thickBot="1" x14ac:dyDescent="0.3">
      <c r="A23" s="47" t="s">
        <v>46</v>
      </c>
      <c r="B23" s="48"/>
      <c r="C23" s="48"/>
      <c r="D23" s="48"/>
      <c r="E23" s="49"/>
      <c r="H23" s="2"/>
    </row>
    <row r="24" spans="1:8" ht="15.75" thickBot="1" x14ac:dyDescent="0.3">
      <c r="H24" s="2"/>
    </row>
    <row r="25" spans="1:8" ht="15.75" thickBot="1" x14ac:dyDescent="0.3">
      <c r="A25" s="40" t="s">
        <v>50</v>
      </c>
      <c r="B25" s="57" t="s">
        <v>15</v>
      </c>
      <c r="C25" s="57" t="s">
        <v>44</v>
      </c>
      <c r="D25" s="57" t="s">
        <v>45</v>
      </c>
      <c r="E25" s="59" t="s">
        <v>42</v>
      </c>
      <c r="H25" s="2"/>
    </row>
    <row r="26" spans="1:8" ht="15.75" thickBot="1" x14ac:dyDescent="0.3">
      <c r="A26" s="41" t="s">
        <v>169</v>
      </c>
      <c r="B26" s="58"/>
      <c r="C26" s="58"/>
      <c r="D26" s="58"/>
      <c r="E26" s="60"/>
      <c r="H26" s="2" t="s">
        <v>184</v>
      </c>
    </row>
    <row r="27" spans="1:8" x14ac:dyDescent="0.25">
      <c r="A27" s="42" t="s">
        <v>47</v>
      </c>
      <c r="B27" s="43">
        <v>0.15</v>
      </c>
      <c r="C27" s="44">
        <v>0.15</v>
      </c>
      <c r="D27" s="44">
        <v>0.6</v>
      </c>
      <c r="E27" s="45">
        <v>0.1</v>
      </c>
      <c r="F27" s="46">
        <f>SUM(B27:E27)</f>
        <v>0.99999999999999989</v>
      </c>
      <c r="H27" s="2"/>
    </row>
    <row r="28" spans="1:8" ht="15.75" thickBot="1" x14ac:dyDescent="0.3">
      <c r="A28" s="47" t="s">
        <v>46</v>
      </c>
      <c r="B28" s="48"/>
      <c r="C28" s="48"/>
      <c r="D28" s="48"/>
      <c r="E28" s="49"/>
      <c r="H28" s="2"/>
    </row>
    <row r="29" spans="1:8" ht="15.75" thickBot="1" x14ac:dyDescent="0.3">
      <c r="H29" s="2"/>
    </row>
    <row r="30" spans="1:8" ht="15.75" thickBot="1" x14ac:dyDescent="0.3">
      <c r="A30" s="40" t="s">
        <v>50</v>
      </c>
      <c r="B30" s="57" t="s">
        <v>15</v>
      </c>
      <c r="C30" s="57" t="s">
        <v>44</v>
      </c>
      <c r="D30" s="57" t="s">
        <v>45</v>
      </c>
      <c r="E30" s="59" t="s">
        <v>42</v>
      </c>
      <c r="H30" s="2"/>
    </row>
    <row r="31" spans="1:8" ht="15.75" thickBot="1" x14ac:dyDescent="0.3">
      <c r="A31" s="41" t="s">
        <v>168</v>
      </c>
      <c r="B31" s="58"/>
      <c r="C31" s="58"/>
      <c r="D31" s="58"/>
      <c r="E31" s="60"/>
      <c r="H31" s="2" t="s">
        <v>183</v>
      </c>
    </row>
    <row r="32" spans="1:8" x14ac:dyDescent="0.25">
      <c r="A32" s="42" t="s">
        <v>47</v>
      </c>
      <c r="B32" s="43">
        <v>0.4</v>
      </c>
      <c r="C32" s="44">
        <v>0.4</v>
      </c>
      <c r="D32" s="44">
        <v>0.2</v>
      </c>
      <c r="E32" s="45">
        <v>0</v>
      </c>
      <c r="F32" s="46">
        <f>SUM(B32:E32)</f>
        <v>1</v>
      </c>
      <c r="H32" s="2"/>
    </row>
    <row r="33" spans="1:8" ht="15.75" thickBot="1" x14ac:dyDescent="0.3">
      <c r="A33" s="47" t="s">
        <v>46</v>
      </c>
      <c r="B33" s="48"/>
      <c r="C33" s="48"/>
      <c r="D33" s="48"/>
      <c r="E33" s="49"/>
      <c r="H33" s="2"/>
    </row>
    <row r="34" spans="1:8" ht="15.75" thickBot="1" x14ac:dyDescent="0.3">
      <c r="H34" s="2"/>
    </row>
    <row r="35" spans="1:8" ht="15.75" thickBot="1" x14ac:dyDescent="0.3">
      <c r="A35" s="40" t="s">
        <v>50</v>
      </c>
      <c r="B35" s="57" t="s">
        <v>15</v>
      </c>
      <c r="C35" s="57" t="s">
        <v>44</v>
      </c>
      <c r="D35" s="57" t="s">
        <v>45</v>
      </c>
      <c r="E35" s="59" t="s">
        <v>42</v>
      </c>
      <c r="H35" s="2"/>
    </row>
    <row r="36" spans="1:8" ht="15.75" thickBot="1" x14ac:dyDescent="0.3">
      <c r="A36" s="41" t="s">
        <v>167</v>
      </c>
      <c r="B36" s="58"/>
      <c r="C36" s="58"/>
      <c r="D36" s="58"/>
      <c r="E36" s="60"/>
      <c r="H36" s="2" t="s">
        <v>183</v>
      </c>
    </row>
    <row r="37" spans="1:8" x14ac:dyDescent="0.25">
      <c r="A37" s="42" t="s">
        <v>47</v>
      </c>
      <c r="B37" s="43">
        <v>0.75</v>
      </c>
      <c r="C37" s="44">
        <v>0.15</v>
      </c>
      <c r="D37" s="44">
        <v>0.1</v>
      </c>
      <c r="E37" s="45">
        <v>0</v>
      </c>
      <c r="F37" s="46">
        <f>SUM(B37:E37)</f>
        <v>1</v>
      </c>
      <c r="H37" s="2"/>
    </row>
    <row r="38" spans="1:8" ht="15.75" thickBot="1" x14ac:dyDescent="0.3">
      <c r="A38" s="47" t="s">
        <v>46</v>
      </c>
      <c r="B38" s="48"/>
      <c r="C38" s="48"/>
      <c r="D38" s="48"/>
      <c r="E38" s="49"/>
      <c r="H38" s="2"/>
    </row>
    <row r="39" spans="1:8" ht="15.75" thickBot="1" x14ac:dyDescent="0.3">
      <c r="H39" s="2"/>
    </row>
    <row r="40" spans="1:8" ht="15.75" thickBot="1" x14ac:dyDescent="0.3">
      <c r="A40" s="40" t="s">
        <v>50</v>
      </c>
      <c r="B40" s="57" t="s">
        <v>15</v>
      </c>
      <c r="C40" s="57" t="s">
        <v>44</v>
      </c>
      <c r="D40" s="57" t="s">
        <v>45</v>
      </c>
      <c r="E40" s="59" t="s">
        <v>42</v>
      </c>
      <c r="H40" s="2"/>
    </row>
    <row r="41" spans="1:8" ht="15.75" thickBot="1" x14ac:dyDescent="0.3">
      <c r="A41" s="41" t="s">
        <v>163</v>
      </c>
      <c r="B41" s="58"/>
      <c r="C41" s="58"/>
      <c r="D41" s="58"/>
      <c r="E41" s="60"/>
      <c r="H41" s="2" t="s">
        <v>185</v>
      </c>
    </row>
    <row r="42" spans="1:8" x14ac:dyDescent="0.25">
      <c r="A42" s="42" t="s">
        <v>47</v>
      </c>
      <c r="B42" s="43">
        <v>0.02</v>
      </c>
      <c r="C42" s="44">
        <v>7.0000000000000007E-2</v>
      </c>
      <c r="D42" s="44">
        <v>0.7</v>
      </c>
      <c r="E42" s="45">
        <v>0.21</v>
      </c>
      <c r="F42" s="46">
        <f>SUM(B42:E42)</f>
        <v>0.99999999999999989</v>
      </c>
      <c r="H42" s="2"/>
    </row>
    <row r="43" spans="1:8" ht="15.75" thickBot="1" x14ac:dyDescent="0.3">
      <c r="A43" s="47" t="s">
        <v>46</v>
      </c>
      <c r="B43" s="48"/>
      <c r="C43" s="48"/>
      <c r="D43" s="48"/>
      <c r="E43" s="49"/>
      <c r="H43" s="2"/>
    </row>
    <row r="44" spans="1:8" ht="15.75" thickBot="1" x14ac:dyDescent="0.3">
      <c r="H44" s="2"/>
    </row>
    <row r="45" spans="1:8" ht="15.75" customHeight="1" thickBot="1" x14ac:dyDescent="0.3">
      <c r="A45" s="40" t="s">
        <v>50</v>
      </c>
      <c r="B45" s="57" t="s">
        <v>15</v>
      </c>
      <c r="C45" s="57" t="s">
        <v>44</v>
      </c>
      <c r="D45" s="57" t="s">
        <v>45</v>
      </c>
      <c r="E45" s="59" t="s">
        <v>42</v>
      </c>
      <c r="H45" s="2"/>
    </row>
    <row r="46" spans="1:8" ht="15.75" thickBot="1" x14ac:dyDescent="0.3">
      <c r="A46" s="41" t="s">
        <v>164</v>
      </c>
      <c r="B46" s="58"/>
      <c r="C46" s="58"/>
      <c r="D46" s="58"/>
      <c r="E46" s="60"/>
      <c r="H46" s="2" t="s">
        <v>186</v>
      </c>
    </row>
    <row r="47" spans="1:8" x14ac:dyDescent="0.25">
      <c r="A47" s="42" t="s">
        <v>47</v>
      </c>
      <c r="B47" s="43">
        <v>0.05</v>
      </c>
      <c r="C47" s="44">
        <v>0.3</v>
      </c>
      <c r="D47" s="44">
        <v>0.64</v>
      </c>
      <c r="E47" s="45">
        <v>0.01</v>
      </c>
      <c r="F47" s="46">
        <f>SUM(B47:E47)</f>
        <v>1</v>
      </c>
      <c r="H47" s="2"/>
    </row>
    <row r="48" spans="1:8" ht="15.75" thickBot="1" x14ac:dyDescent="0.3">
      <c r="A48" s="47" t="s">
        <v>46</v>
      </c>
      <c r="B48" s="48"/>
      <c r="C48" s="48"/>
      <c r="D48" s="48"/>
      <c r="E48" s="49"/>
      <c r="H48" s="2"/>
    </row>
    <row r="49" spans="1:8" ht="15.75" thickBot="1" x14ac:dyDescent="0.3">
      <c r="H49" s="2"/>
    </row>
    <row r="50" spans="1:8" ht="15.75" thickBot="1" x14ac:dyDescent="0.3">
      <c r="A50" s="40" t="s">
        <v>50</v>
      </c>
      <c r="B50" s="57" t="s">
        <v>15</v>
      </c>
      <c r="C50" s="57" t="s">
        <v>44</v>
      </c>
      <c r="D50" s="57" t="s">
        <v>45</v>
      </c>
      <c r="E50" s="59" t="s">
        <v>42</v>
      </c>
      <c r="H50" s="2"/>
    </row>
    <row r="51" spans="1:8" ht="15.75" thickBot="1" x14ac:dyDescent="0.3">
      <c r="A51" s="41" t="s">
        <v>165</v>
      </c>
      <c r="B51" s="58"/>
      <c r="C51" s="58"/>
      <c r="D51" s="58"/>
      <c r="E51" s="60"/>
      <c r="H51" s="2" t="s">
        <v>183</v>
      </c>
    </row>
    <row r="52" spans="1:8" x14ac:dyDescent="0.25">
      <c r="A52" s="42" t="s">
        <v>47</v>
      </c>
      <c r="B52" s="43">
        <v>0.35</v>
      </c>
      <c r="C52" s="44">
        <v>0.35</v>
      </c>
      <c r="D52" s="44">
        <v>0.28999999999999998</v>
      </c>
      <c r="E52" s="45">
        <v>0.01</v>
      </c>
      <c r="F52" s="46">
        <f>SUM(B52:E52)</f>
        <v>1</v>
      </c>
      <c r="H52" s="2"/>
    </row>
    <row r="53" spans="1:8" ht="15.75" thickBot="1" x14ac:dyDescent="0.3">
      <c r="A53" s="47" t="s">
        <v>46</v>
      </c>
      <c r="B53" s="48"/>
      <c r="C53" s="48"/>
      <c r="D53" s="48"/>
      <c r="E53" s="49"/>
      <c r="H53" s="2"/>
    </row>
    <row r="54" spans="1:8" ht="15.75" thickBot="1" x14ac:dyDescent="0.3">
      <c r="H54" s="2"/>
    </row>
    <row r="55" spans="1:8" ht="15.75" thickBot="1" x14ac:dyDescent="0.3">
      <c r="A55" s="40" t="s">
        <v>50</v>
      </c>
      <c r="B55" s="57" t="s">
        <v>15</v>
      </c>
      <c r="C55" s="57" t="s">
        <v>44</v>
      </c>
      <c r="D55" s="57" t="s">
        <v>45</v>
      </c>
      <c r="E55" s="59" t="s">
        <v>42</v>
      </c>
      <c r="H55" s="2"/>
    </row>
    <row r="56" spans="1:8" ht="15.75" thickBot="1" x14ac:dyDescent="0.3">
      <c r="A56" s="41" t="s">
        <v>166</v>
      </c>
      <c r="B56" s="58"/>
      <c r="C56" s="58"/>
      <c r="D56" s="58"/>
      <c r="E56" s="60"/>
      <c r="H56" s="2" t="s">
        <v>49</v>
      </c>
    </row>
    <row r="57" spans="1:8" x14ac:dyDescent="0.25">
      <c r="A57" s="42" t="s">
        <v>47</v>
      </c>
      <c r="B57" s="43">
        <v>0.85</v>
      </c>
      <c r="C57" s="44">
        <v>0.05</v>
      </c>
      <c r="D57" s="44">
        <v>0.1</v>
      </c>
      <c r="E57" s="45">
        <v>0</v>
      </c>
      <c r="F57" s="46">
        <f>SUM(B57:E57)</f>
        <v>1</v>
      </c>
      <c r="H57" s="2"/>
    </row>
    <row r="58" spans="1:8" ht="15.75" thickBot="1" x14ac:dyDescent="0.3">
      <c r="A58" s="47" t="s">
        <v>46</v>
      </c>
      <c r="B58" s="48"/>
      <c r="C58" s="48"/>
      <c r="D58" s="48"/>
      <c r="E58" s="49"/>
      <c r="H58" s="2"/>
    </row>
    <row r="59" spans="1:8" ht="15.75" thickBot="1" x14ac:dyDescent="0.3">
      <c r="H59" s="2"/>
    </row>
    <row r="60" spans="1:8" ht="15.75" thickBot="1" x14ac:dyDescent="0.3">
      <c r="A60" s="40" t="s">
        <v>50</v>
      </c>
      <c r="B60" s="57" t="s">
        <v>15</v>
      </c>
      <c r="C60" s="57" t="s">
        <v>44</v>
      </c>
      <c r="D60" s="57" t="s">
        <v>45</v>
      </c>
      <c r="E60" s="59" t="s">
        <v>42</v>
      </c>
      <c r="H60" s="2"/>
    </row>
    <row r="61" spans="1:8" ht="15.75" thickBot="1" x14ac:dyDescent="0.3">
      <c r="A61" s="41" t="s">
        <v>173</v>
      </c>
      <c r="B61" s="58"/>
      <c r="C61" s="58"/>
      <c r="D61" s="58"/>
      <c r="E61" s="60"/>
      <c r="H61" s="2" t="s">
        <v>49</v>
      </c>
    </row>
    <row r="62" spans="1:8" x14ac:dyDescent="0.25">
      <c r="A62" s="42" t="s">
        <v>47</v>
      </c>
      <c r="B62" s="43">
        <v>0.97</v>
      </c>
      <c r="C62" s="44">
        <v>0.01</v>
      </c>
      <c r="D62" s="44">
        <v>0.02</v>
      </c>
      <c r="E62" s="45">
        <v>0</v>
      </c>
      <c r="F62" s="46">
        <f>SUM(B62:E62)</f>
        <v>1</v>
      </c>
      <c r="H62" s="2"/>
    </row>
    <row r="63" spans="1:8" ht="15.75" thickBot="1" x14ac:dyDescent="0.3">
      <c r="A63" s="47" t="s">
        <v>46</v>
      </c>
      <c r="B63" s="48"/>
      <c r="C63" s="48"/>
      <c r="D63" s="48"/>
      <c r="E63" s="49"/>
      <c r="H63" s="2"/>
    </row>
    <row r="64" spans="1:8" ht="15.75" thickBot="1" x14ac:dyDescent="0.3">
      <c r="H64" s="2"/>
    </row>
    <row r="65" spans="1:8" ht="15.75" thickBot="1" x14ac:dyDescent="0.3">
      <c r="A65" s="40" t="s">
        <v>50</v>
      </c>
      <c r="B65" s="57" t="s">
        <v>15</v>
      </c>
      <c r="C65" s="57" t="s">
        <v>44</v>
      </c>
      <c r="D65" s="57" t="s">
        <v>45</v>
      </c>
      <c r="E65" s="59" t="s">
        <v>42</v>
      </c>
      <c r="H65" s="2"/>
    </row>
    <row r="66" spans="1:8" ht="15.75" thickBot="1" x14ac:dyDescent="0.3">
      <c r="A66" s="41" t="s">
        <v>174</v>
      </c>
      <c r="B66" s="58"/>
      <c r="C66" s="58"/>
      <c r="D66" s="58"/>
      <c r="E66" s="60"/>
      <c r="H66" s="2" t="s">
        <v>183</v>
      </c>
    </row>
    <row r="67" spans="1:8" x14ac:dyDescent="0.25">
      <c r="A67" s="42" t="s">
        <v>47</v>
      </c>
      <c r="B67" s="43">
        <v>0.65</v>
      </c>
      <c r="C67" s="44">
        <v>0.2</v>
      </c>
      <c r="D67" s="44">
        <v>0.1</v>
      </c>
      <c r="E67" s="45">
        <v>0.05</v>
      </c>
      <c r="F67" s="46">
        <f>SUM(B67:E67)</f>
        <v>1</v>
      </c>
      <c r="H67" s="2"/>
    </row>
    <row r="68" spans="1:8" ht="15.75" thickBot="1" x14ac:dyDescent="0.3">
      <c r="A68" s="47" t="s">
        <v>46</v>
      </c>
      <c r="B68" s="48"/>
      <c r="C68" s="48"/>
      <c r="D68" s="48"/>
      <c r="E68" s="49"/>
      <c r="H68" s="2"/>
    </row>
    <row r="69" spans="1:8" ht="15.75" thickBot="1" x14ac:dyDescent="0.3">
      <c r="H69" s="2"/>
    </row>
    <row r="70" spans="1:8" ht="15.75" thickBot="1" x14ac:dyDescent="0.3">
      <c r="A70" s="40" t="s">
        <v>50</v>
      </c>
      <c r="B70" s="57" t="s">
        <v>15</v>
      </c>
      <c r="C70" s="57" t="s">
        <v>44</v>
      </c>
      <c r="D70" s="57" t="s">
        <v>45</v>
      </c>
      <c r="E70" s="59" t="s">
        <v>42</v>
      </c>
      <c r="H70" s="2"/>
    </row>
    <row r="71" spans="1:8" ht="15.75" thickBot="1" x14ac:dyDescent="0.3">
      <c r="A71" s="41" t="s">
        <v>175</v>
      </c>
      <c r="B71" s="58"/>
      <c r="C71" s="58"/>
      <c r="D71" s="58"/>
      <c r="E71" s="60"/>
      <c r="H71" s="2" t="s">
        <v>183</v>
      </c>
    </row>
    <row r="72" spans="1:8" x14ac:dyDescent="0.25">
      <c r="A72" s="42" t="s">
        <v>47</v>
      </c>
      <c r="B72" s="43">
        <v>0.75</v>
      </c>
      <c r="C72" s="44">
        <v>0.15</v>
      </c>
      <c r="D72" s="44">
        <v>0.1</v>
      </c>
      <c r="E72" s="45">
        <v>0</v>
      </c>
      <c r="F72" s="46">
        <f>SUM(B72:E72)</f>
        <v>1</v>
      </c>
      <c r="H72" s="2"/>
    </row>
    <row r="73" spans="1:8" ht="15.75" thickBot="1" x14ac:dyDescent="0.3">
      <c r="A73" s="47" t="s">
        <v>46</v>
      </c>
      <c r="B73" s="48"/>
      <c r="C73" s="48"/>
      <c r="D73" s="48"/>
      <c r="E73" s="49"/>
      <c r="H73" s="2"/>
    </row>
    <row r="74" spans="1:8" s="5" customFormat="1" ht="15.75" thickBot="1" x14ac:dyDescent="0.3">
      <c r="H74" s="2"/>
    </row>
    <row r="75" spans="1:8" ht="15.75" thickBot="1" x14ac:dyDescent="0.3">
      <c r="A75" s="40" t="s">
        <v>50</v>
      </c>
      <c r="B75" s="57" t="s">
        <v>15</v>
      </c>
      <c r="C75" s="57" t="s">
        <v>44</v>
      </c>
      <c r="D75" s="57" t="s">
        <v>45</v>
      </c>
      <c r="E75" s="59" t="s">
        <v>42</v>
      </c>
      <c r="H75" s="2"/>
    </row>
    <row r="76" spans="1:8" ht="15.75" thickBot="1" x14ac:dyDescent="0.3">
      <c r="A76" s="41" t="s">
        <v>176</v>
      </c>
      <c r="B76" s="58"/>
      <c r="C76" s="58"/>
      <c r="D76" s="58"/>
      <c r="E76" s="60"/>
      <c r="H76" s="2" t="s">
        <v>183</v>
      </c>
    </row>
    <row r="77" spans="1:8" x14ac:dyDescent="0.25">
      <c r="A77" s="42" t="s">
        <v>47</v>
      </c>
      <c r="B77" s="43">
        <v>0.78</v>
      </c>
      <c r="C77" s="44">
        <v>0.05</v>
      </c>
      <c r="D77" s="44">
        <v>0.15</v>
      </c>
      <c r="E77" s="45">
        <v>0.02</v>
      </c>
      <c r="F77" s="46">
        <f>SUM(B77:E77)</f>
        <v>1</v>
      </c>
      <c r="H77" s="2"/>
    </row>
    <row r="78" spans="1:8" ht="15.75" thickBot="1" x14ac:dyDescent="0.3">
      <c r="A78" s="47" t="s">
        <v>46</v>
      </c>
      <c r="B78" s="48"/>
      <c r="C78" s="48"/>
      <c r="D78" s="48"/>
      <c r="E78" s="49"/>
      <c r="H78" s="2"/>
    </row>
    <row r="79" spans="1:8" ht="15.75" thickBot="1" x14ac:dyDescent="0.3">
      <c r="H79" s="2"/>
    </row>
    <row r="80" spans="1:8" ht="15.75" thickBot="1" x14ac:dyDescent="0.3">
      <c r="A80" s="40" t="s">
        <v>50</v>
      </c>
      <c r="B80" s="57" t="s">
        <v>15</v>
      </c>
      <c r="C80" s="57" t="s">
        <v>44</v>
      </c>
      <c r="D80" s="57" t="s">
        <v>45</v>
      </c>
      <c r="E80" s="59" t="s">
        <v>42</v>
      </c>
      <c r="H80" s="2"/>
    </row>
    <row r="81" spans="1:8" ht="15.75" thickBot="1" x14ac:dyDescent="0.3">
      <c r="A81" s="41" t="s">
        <v>180</v>
      </c>
      <c r="B81" s="58"/>
      <c r="C81" s="58"/>
      <c r="D81" s="58"/>
      <c r="E81" s="60"/>
      <c r="H81" s="2" t="s">
        <v>187</v>
      </c>
    </row>
    <row r="82" spans="1:8" x14ac:dyDescent="0.25">
      <c r="A82" s="42" t="s">
        <v>47</v>
      </c>
      <c r="B82" s="43">
        <v>0.25</v>
      </c>
      <c r="C82" s="44">
        <v>0.2</v>
      </c>
      <c r="D82" s="44">
        <v>0.4</v>
      </c>
      <c r="E82" s="45">
        <v>0.15</v>
      </c>
      <c r="F82" s="46">
        <f>SUM(B82:E82)</f>
        <v>1</v>
      </c>
      <c r="H82" s="2"/>
    </row>
    <row r="83" spans="1:8" ht="15.75" thickBot="1" x14ac:dyDescent="0.3">
      <c r="A83" s="47" t="s">
        <v>46</v>
      </c>
      <c r="B83" s="48"/>
      <c r="C83" s="48"/>
      <c r="D83" s="48"/>
      <c r="E83" s="49"/>
      <c r="H83" s="2"/>
    </row>
    <row r="84" spans="1:8" ht="15.75" thickBot="1" x14ac:dyDescent="0.3">
      <c r="H84" s="2"/>
    </row>
    <row r="85" spans="1:8" ht="15.75" thickBot="1" x14ac:dyDescent="0.3">
      <c r="A85" s="40" t="s">
        <v>50</v>
      </c>
      <c r="B85" s="57" t="s">
        <v>15</v>
      </c>
      <c r="C85" s="57" t="s">
        <v>44</v>
      </c>
      <c r="D85" s="57" t="s">
        <v>45</v>
      </c>
      <c r="E85" s="59" t="s">
        <v>42</v>
      </c>
      <c r="H85" s="2"/>
    </row>
    <row r="86" spans="1:8" ht="15.75" thickBot="1" x14ac:dyDescent="0.3">
      <c r="A86" s="41" t="s">
        <v>177</v>
      </c>
      <c r="B86" s="58"/>
      <c r="C86" s="58"/>
      <c r="D86" s="58"/>
      <c r="E86" s="60"/>
      <c r="H86" s="2" t="s">
        <v>184</v>
      </c>
    </row>
    <row r="87" spans="1:8" x14ac:dyDescent="0.25">
      <c r="A87" s="42" t="s">
        <v>47</v>
      </c>
      <c r="B87" s="43">
        <v>0.1</v>
      </c>
      <c r="C87" s="44">
        <v>0.39</v>
      </c>
      <c r="D87" s="44">
        <v>0.5</v>
      </c>
      <c r="E87" s="45">
        <v>0.01</v>
      </c>
      <c r="F87" s="46">
        <f>SUM(B87:E87)</f>
        <v>1</v>
      </c>
      <c r="H87" s="2"/>
    </row>
    <row r="88" spans="1:8" ht="15.75" thickBot="1" x14ac:dyDescent="0.3">
      <c r="A88" s="47" t="s">
        <v>46</v>
      </c>
      <c r="B88" s="48"/>
      <c r="C88" s="48"/>
      <c r="D88" s="48"/>
      <c r="E88" s="49"/>
      <c r="H88" s="2"/>
    </row>
    <row r="89" spans="1:8" ht="15.75" thickBot="1" x14ac:dyDescent="0.3">
      <c r="H89" s="2"/>
    </row>
    <row r="90" spans="1:8" ht="15.75" thickBot="1" x14ac:dyDescent="0.3">
      <c r="A90" s="40" t="s">
        <v>50</v>
      </c>
      <c r="B90" s="57" t="s">
        <v>15</v>
      </c>
      <c r="C90" s="57" t="s">
        <v>44</v>
      </c>
      <c r="D90" s="57" t="s">
        <v>45</v>
      </c>
      <c r="E90" s="59" t="s">
        <v>42</v>
      </c>
      <c r="H90" s="2"/>
    </row>
    <row r="91" spans="1:8" ht="15.75" thickBot="1" x14ac:dyDescent="0.3">
      <c r="A91" s="41" t="s">
        <v>178</v>
      </c>
      <c r="B91" s="58"/>
      <c r="C91" s="58"/>
      <c r="D91" s="58"/>
      <c r="E91" s="60"/>
      <c r="H91" s="2" t="s">
        <v>186</v>
      </c>
    </row>
    <row r="92" spans="1:8" x14ac:dyDescent="0.25">
      <c r="A92" s="42" t="s">
        <v>47</v>
      </c>
      <c r="B92" s="43">
        <v>0.02</v>
      </c>
      <c r="C92" s="44">
        <v>0.56999999999999995</v>
      </c>
      <c r="D92" s="44">
        <v>0.4</v>
      </c>
      <c r="E92" s="45">
        <v>0.01</v>
      </c>
      <c r="F92" s="46">
        <f>SUM(B92:E92)</f>
        <v>1</v>
      </c>
      <c r="H92" s="2"/>
    </row>
    <row r="93" spans="1:8" ht="15.75" thickBot="1" x14ac:dyDescent="0.3">
      <c r="A93" s="47" t="s">
        <v>46</v>
      </c>
      <c r="B93" s="48"/>
      <c r="C93" s="48"/>
      <c r="D93" s="48"/>
      <c r="E93" s="49"/>
      <c r="H93" s="2"/>
    </row>
    <row r="94" spans="1:8" ht="15.75" thickBot="1" x14ac:dyDescent="0.3">
      <c r="H94" s="2"/>
    </row>
    <row r="95" spans="1:8" ht="15.75" thickBot="1" x14ac:dyDescent="0.3">
      <c r="A95" s="40" t="s">
        <v>50</v>
      </c>
      <c r="B95" s="57" t="s">
        <v>15</v>
      </c>
      <c r="C95" s="57" t="s">
        <v>44</v>
      </c>
      <c r="D95" s="57" t="s">
        <v>45</v>
      </c>
      <c r="E95" s="59" t="s">
        <v>42</v>
      </c>
      <c r="H95" s="2"/>
    </row>
    <row r="96" spans="1:8" ht="15.75" thickBot="1" x14ac:dyDescent="0.3">
      <c r="A96" s="41" t="s">
        <v>179</v>
      </c>
      <c r="B96" s="58"/>
      <c r="C96" s="58"/>
      <c r="D96" s="58"/>
      <c r="E96" s="60"/>
      <c r="H96" s="2" t="s">
        <v>186</v>
      </c>
    </row>
    <row r="97" spans="1:8" x14ac:dyDescent="0.25">
      <c r="A97" s="42" t="s">
        <v>47</v>
      </c>
      <c r="B97" s="43">
        <v>0.04</v>
      </c>
      <c r="C97" s="44">
        <v>0.85</v>
      </c>
      <c r="D97" s="44">
        <v>0.1</v>
      </c>
      <c r="E97" s="45">
        <v>0.01</v>
      </c>
      <c r="F97" s="46">
        <f>SUM(B97:E97)</f>
        <v>1</v>
      </c>
      <c r="H97" s="2"/>
    </row>
    <row r="98" spans="1:8" ht="15.75" thickBot="1" x14ac:dyDescent="0.3">
      <c r="A98" s="47" t="s">
        <v>46</v>
      </c>
      <c r="B98" s="48"/>
      <c r="C98" s="48"/>
      <c r="D98" s="48"/>
      <c r="E98" s="49"/>
      <c r="H98" s="2"/>
    </row>
    <row r="99" spans="1:8" ht="15.75" thickBot="1" x14ac:dyDescent="0.3">
      <c r="H99" s="2"/>
    </row>
    <row r="100" spans="1:8" ht="15.75" thickBot="1" x14ac:dyDescent="0.3">
      <c r="A100" s="40" t="s">
        <v>50</v>
      </c>
      <c r="B100" s="57" t="s">
        <v>15</v>
      </c>
      <c r="C100" s="57" t="s">
        <v>44</v>
      </c>
      <c r="D100" s="57" t="s">
        <v>45</v>
      </c>
      <c r="E100" s="59" t="s">
        <v>42</v>
      </c>
      <c r="H100" s="2"/>
    </row>
    <row r="101" spans="1:8" ht="15.75" thickBot="1" x14ac:dyDescent="0.3">
      <c r="A101" s="41" t="s">
        <v>181</v>
      </c>
      <c r="B101" s="58"/>
      <c r="C101" s="58"/>
      <c r="D101" s="58"/>
      <c r="E101" s="60"/>
      <c r="H101" s="2" t="s">
        <v>187</v>
      </c>
    </row>
    <row r="102" spans="1:8" x14ac:dyDescent="0.25">
      <c r="A102" s="42" t="s">
        <v>47</v>
      </c>
      <c r="B102" s="43">
        <v>0.25</v>
      </c>
      <c r="C102" s="44">
        <v>0.25</v>
      </c>
      <c r="D102" s="44">
        <v>0.4</v>
      </c>
      <c r="E102" s="45">
        <v>0.1</v>
      </c>
      <c r="F102" s="46">
        <f>SUM(B102:E102)</f>
        <v>1</v>
      </c>
      <c r="H102" s="2"/>
    </row>
    <row r="103" spans="1:8" ht="15.75" thickBot="1" x14ac:dyDescent="0.3">
      <c r="A103" s="47" t="s">
        <v>46</v>
      </c>
      <c r="B103" s="48"/>
      <c r="C103" s="48"/>
      <c r="D103" s="48"/>
      <c r="E103" s="49"/>
    </row>
  </sheetData>
  <mergeCells count="76">
    <mergeCell ref="B100:B101"/>
    <mergeCell ref="C100:C101"/>
    <mergeCell ref="D100:D101"/>
    <mergeCell ref="E100:E101"/>
    <mergeCell ref="B90:B91"/>
    <mergeCell ref="C90:C91"/>
    <mergeCell ref="D90:D91"/>
    <mergeCell ref="E90:E91"/>
    <mergeCell ref="B95:B96"/>
    <mergeCell ref="C95:C96"/>
    <mergeCell ref="D95:D96"/>
    <mergeCell ref="E95:E96"/>
    <mergeCell ref="B30:B31"/>
    <mergeCell ref="C30:C31"/>
    <mergeCell ref="D30:D31"/>
    <mergeCell ref="E30:E31"/>
    <mergeCell ref="B35:B36"/>
    <mergeCell ref="C35:C36"/>
    <mergeCell ref="D35:D36"/>
    <mergeCell ref="E35:E36"/>
    <mergeCell ref="E10:E11"/>
    <mergeCell ref="B25:B26"/>
    <mergeCell ref="C25:C26"/>
    <mergeCell ref="D25:D26"/>
    <mergeCell ref="E25:E26"/>
    <mergeCell ref="B20:B21"/>
    <mergeCell ref="C20:C21"/>
    <mergeCell ref="D20:D21"/>
    <mergeCell ref="E20:E21"/>
    <mergeCell ref="B10:B11"/>
    <mergeCell ref="C10:C11"/>
    <mergeCell ref="D10:D11"/>
    <mergeCell ref="B15:B16"/>
    <mergeCell ref="C15:C16"/>
    <mergeCell ref="D15:D16"/>
    <mergeCell ref="E15:E16"/>
    <mergeCell ref="E45:E46"/>
    <mergeCell ref="B40:B41"/>
    <mergeCell ref="C40:C41"/>
    <mergeCell ref="D40:D41"/>
    <mergeCell ref="E40:E41"/>
    <mergeCell ref="B45:B46"/>
    <mergeCell ref="C45:C46"/>
    <mergeCell ref="D45:D46"/>
    <mergeCell ref="B50:B51"/>
    <mergeCell ref="C50:C51"/>
    <mergeCell ref="D50:D51"/>
    <mergeCell ref="E50:E51"/>
    <mergeCell ref="B55:B56"/>
    <mergeCell ref="C55:C56"/>
    <mergeCell ref="D55:D56"/>
    <mergeCell ref="E55:E56"/>
    <mergeCell ref="B60:B61"/>
    <mergeCell ref="C60:C61"/>
    <mergeCell ref="D60:D61"/>
    <mergeCell ref="E60:E61"/>
    <mergeCell ref="B65:B66"/>
    <mergeCell ref="C65:C66"/>
    <mergeCell ref="D65:D66"/>
    <mergeCell ref="E65:E66"/>
    <mergeCell ref="B70:B71"/>
    <mergeCell ref="C70:C71"/>
    <mergeCell ref="D70:D71"/>
    <mergeCell ref="E70:E71"/>
    <mergeCell ref="B75:B76"/>
    <mergeCell ref="C75:C76"/>
    <mergeCell ref="D75:D76"/>
    <mergeCell ref="E75:E76"/>
    <mergeCell ref="B80:B81"/>
    <mergeCell ref="C80:C81"/>
    <mergeCell ref="D80:D81"/>
    <mergeCell ref="E80:E81"/>
    <mergeCell ref="B85:B86"/>
    <mergeCell ref="C85:C86"/>
    <mergeCell ref="D85:D86"/>
    <mergeCell ref="E85:E86"/>
  </mergeCells>
  <conditionalFormatting sqref="B6:E6">
    <cfRule type="colorScale" priority="3">
      <colorScale>
        <cfvo type="min"/>
        <cfvo type="max"/>
        <color theme="0"/>
        <color theme="5" tint="-0.249977111117893"/>
      </colorScale>
    </cfRule>
    <cfRule type="colorScale" priority="4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10"/>
  <sheetViews>
    <sheetView workbookViewId="0">
      <selection activeCell="H12" sqref="H12"/>
    </sheetView>
  </sheetViews>
  <sheetFormatPr defaultRowHeight="15" x14ac:dyDescent="0.25"/>
  <cols>
    <col min="7" max="7" width="13.5703125" customWidth="1"/>
  </cols>
  <sheetData>
    <row r="2" spans="2:8" x14ac:dyDescent="0.25">
      <c r="B2" s="24" t="s">
        <v>36</v>
      </c>
      <c r="C2" s="24" t="s">
        <v>33</v>
      </c>
      <c r="D2" s="24" t="s">
        <v>34</v>
      </c>
      <c r="E2" s="24" t="s">
        <v>41</v>
      </c>
      <c r="F2" s="24" t="s">
        <v>35</v>
      </c>
      <c r="G2" s="21" t="s">
        <v>37</v>
      </c>
    </row>
    <row r="3" spans="2:8" x14ac:dyDescent="0.25">
      <c r="B3">
        <v>3</v>
      </c>
      <c r="C3">
        <v>54</v>
      </c>
      <c r="D3">
        <v>32.46</v>
      </c>
      <c r="E3" t="s">
        <v>38</v>
      </c>
      <c r="F3" s="23">
        <f>D3/60</f>
        <v>0.54100000000000004</v>
      </c>
      <c r="G3" s="23">
        <f>(F3+C3)*IF(E3="W",-1,1)</f>
        <v>54.540999999999997</v>
      </c>
      <c r="H3" t="s">
        <v>38</v>
      </c>
    </row>
    <row r="4" spans="2:8" x14ac:dyDescent="0.25">
      <c r="C4">
        <v>0</v>
      </c>
      <c r="D4">
        <v>43.72</v>
      </c>
      <c r="E4" t="s">
        <v>39</v>
      </c>
      <c r="F4" s="23">
        <f>D4/60</f>
        <v>0.72866666666666668</v>
      </c>
      <c r="G4" s="23">
        <f t="shared" ref="G4:G10" si="0">(F4+C4)*IF(E4="W",-1,1)</f>
        <v>-0.72866666666666668</v>
      </c>
      <c r="H4" t="s">
        <v>40</v>
      </c>
    </row>
    <row r="5" spans="2:8" x14ac:dyDescent="0.25">
      <c r="F5" s="23"/>
      <c r="G5" s="23"/>
    </row>
    <row r="6" spans="2:8" x14ac:dyDescent="0.25">
      <c r="B6">
        <v>4</v>
      </c>
      <c r="C6">
        <v>54</v>
      </c>
      <c r="D6">
        <v>32.14</v>
      </c>
      <c r="E6" t="s">
        <v>38</v>
      </c>
      <c r="F6" s="23">
        <f>D6/60</f>
        <v>0.53566666666666662</v>
      </c>
      <c r="G6" s="23">
        <f t="shared" si="0"/>
        <v>54.535666666666664</v>
      </c>
      <c r="H6" t="s">
        <v>38</v>
      </c>
    </row>
    <row r="7" spans="2:8" x14ac:dyDescent="0.25">
      <c r="C7">
        <v>0</v>
      </c>
      <c r="D7" s="22">
        <v>43.77</v>
      </c>
      <c r="E7" t="s">
        <v>39</v>
      </c>
      <c r="F7" s="23">
        <f>D7/60</f>
        <v>0.72950000000000004</v>
      </c>
      <c r="G7" s="23">
        <f t="shared" si="0"/>
        <v>-0.72950000000000004</v>
      </c>
      <c r="H7" t="s">
        <v>40</v>
      </c>
    </row>
    <row r="8" spans="2:8" x14ac:dyDescent="0.25">
      <c r="F8" s="23"/>
      <c r="G8" s="23"/>
    </row>
    <row r="9" spans="2:8" x14ac:dyDescent="0.25">
      <c r="B9">
        <v>5</v>
      </c>
      <c r="C9">
        <v>54</v>
      </c>
      <c r="D9">
        <v>32.799999999999997</v>
      </c>
      <c r="E9" t="s">
        <v>38</v>
      </c>
      <c r="F9" s="23">
        <f>D9/60</f>
        <v>0.54666666666666663</v>
      </c>
      <c r="G9" s="23">
        <f t="shared" si="0"/>
        <v>54.546666666666667</v>
      </c>
      <c r="H9" t="s">
        <v>38</v>
      </c>
    </row>
    <row r="10" spans="2:8" x14ac:dyDescent="0.25">
      <c r="C10">
        <v>0</v>
      </c>
      <c r="D10">
        <v>44.06</v>
      </c>
      <c r="E10" t="s">
        <v>39</v>
      </c>
      <c r="F10" s="23">
        <f>D10/60</f>
        <v>0.73433333333333339</v>
      </c>
      <c r="G10" s="23">
        <f t="shared" si="0"/>
        <v>-0.73433333333333339</v>
      </c>
      <c r="H10" t="s"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5"/>
  <sheetViews>
    <sheetView zoomScaleNormal="100" workbookViewId="0">
      <pane ySplit="1" topLeftCell="A2" activePane="bottomLeft" state="frozen"/>
      <selection pane="bottomLeft" activeCell="H9" sqref="H8:R9"/>
    </sheetView>
  </sheetViews>
  <sheetFormatPr defaultRowHeight="15" x14ac:dyDescent="0.25"/>
  <cols>
    <col min="1" max="1" width="9.5703125" style="2" customWidth="1"/>
    <col min="2" max="2" width="11.5703125" style="2" bestFit="1" customWidth="1"/>
    <col min="3" max="3" width="9.140625" style="2"/>
    <col min="4" max="4" width="9.5703125" style="2" customWidth="1"/>
    <col min="5" max="5" width="11.7109375" style="2" customWidth="1"/>
    <col min="6" max="6" width="14.140625" style="2" customWidth="1"/>
    <col min="7" max="7" width="17" style="2" bestFit="1" customWidth="1"/>
    <col min="8" max="8" width="10.85546875" style="2" customWidth="1"/>
    <col min="9" max="9" width="12.140625" style="2" customWidth="1"/>
    <col min="10" max="10" width="14.140625" style="2" customWidth="1"/>
    <col min="11" max="11" width="12.7109375" style="2" customWidth="1"/>
    <col min="12" max="12" width="10.7109375" style="2" customWidth="1"/>
    <col min="13" max="13" width="18.42578125" style="2" customWidth="1"/>
    <col min="14" max="14" width="12.7109375" style="2" customWidth="1"/>
    <col min="15" max="15" width="11.140625" style="2" customWidth="1"/>
    <col min="16" max="16" width="18.140625" style="2" customWidth="1"/>
    <col min="17" max="17" width="33.5703125" style="2" customWidth="1"/>
    <col min="18" max="16384" width="9.140625" style="2"/>
  </cols>
  <sheetData>
    <row r="1" spans="1:17" s="1" customFormat="1" ht="130.5" customHeight="1" x14ac:dyDescent="0.25">
      <c r="A1" s="3" t="s">
        <v>3</v>
      </c>
      <c r="B1" s="4" t="s">
        <v>0</v>
      </c>
      <c r="C1" s="3" t="s">
        <v>25</v>
      </c>
      <c r="D1" s="3" t="s">
        <v>22</v>
      </c>
      <c r="E1" s="3" t="s">
        <v>23</v>
      </c>
      <c r="F1" s="3" t="s">
        <v>1</v>
      </c>
      <c r="G1" s="3" t="s">
        <v>4</v>
      </c>
      <c r="H1" s="3" t="s">
        <v>30</v>
      </c>
      <c r="I1" s="3" t="s">
        <v>27</v>
      </c>
      <c r="J1" s="3" t="s">
        <v>8</v>
      </c>
      <c r="K1" s="3" t="s">
        <v>9</v>
      </c>
      <c r="L1" s="3" t="s">
        <v>26</v>
      </c>
      <c r="M1" s="3" t="s">
        <v>5</v>
      </c>
      <c r="N1" s="3" t="s">
        <v>29</v>
      </c>
      <c r="O1" s="3" t="s">
        <v>6</v>
      </c>
      <c r="P1" s="3" t="s">
        <v>7</v>
      </c>
      <c r="Q1" s="3" t="s">
        <v>2</v>
      </c>
    </row>
    <row r="2" spans="1:17" x14ac:dyDescent="0.25">
      <c r="A2" s="13">
        <v>1</v>
      </c>
      <c r="B2" s="14">
        <v>41771</v>
      </c>
      <c r="C2" s="15">
        <v>0.51041666666666663</v>
      </c>
      <c r="D2" s="16">
        <v>50.58</v>
      </c>
      <c r="E2" s="16">
        <v>-2</v>
      </c>
      <c r="F2" s="13" t="s">
        <v>10</v>
      </c>
      <c r="G2" s="13" t="s">
        <v>15</v>
      </c>
      <c r="H2" s="13">
        <v>15</v>
      </c>
      <c r="I2" s="13">
        <v>3</v>
      </c>
      <c r="J2" s="13" t="s">
        <v>24</v>
      </c>
      <c r="K2" s="13">
        <v>2</v>
      </c>
      <c r="L2" s="13">
        <v>1</v>
      </c>
      <c r="M2" s="13" t="s">
        <v>17</v>
      </c>
      <c r="N2" s="13" t="s">
        <v>31</v>
      </c>
      <c r="O2" s="13" t="s">
        <v>28</v>
      </c>
      <c r="P2" s="13" t="s">
        <v>18</v>
      </c>
      <c r="Q2" s="12" t="s">
        <v>19</v>
      </c>
    </row>
    <row r="3" spans="1:17" x14ac:dyDescent="0.25">
      <c r="A3" s="13">
        <v>2</v>
      </c>
      <c r="B3" s="14">
        <v>41772</v>
      </c>
      <c r="C3" s="15">
        <v>0.42222222222222222</v>
      </c>
      <c r="D3" s="16">
        <v>50.57</v>
      </c>
      <c r="E3" s="16">
        <v>-2.1</v>
      </c>
      <c r="F3" s="13" t="s">
        <v>11</v>
      </c>
      <c r="G3" s="13" t="s">
        <v>14</v>
      </c>
      <c r="H3" s="13">
        <v>18</v>
      </c>
      <c r="I3" s="13">
        <v>3</v>
      </c>
      <c r="J3" s="13" t="s">
        <v>24</v>
      </c>
      <c r="K3" s="13">
        <v>2</v>
      </c>
      <c r="L3" s="13">
        <v>3</v>
      </c>
      <c r="M3" s="13" t="s">
        <v>17</v>
      </c>
      <c r="N3" s="13" t="s">
        <v>31</v>
      </c>
      <c r="O3" s="13" t="s">
        <v>28</v>
      </c>
      <c r="P3" s="13" t="s">
        <v>18</v>
      </c>
      <c r="Q3" s="12" t="s">
        <v>20</v>
      </c>
    </row>
    <row r="4" spans="1:17" x14ac:dyDescent="0.25">
      <c r="A4" s="13">
        <v>3</v>
      </c>
      <c r="B4" s="14">
        <v>41773</v>
      </c>
      <c r="C4" s="15">
        <v>0.62847222222222221</v>
      </c>
      <c r="D4" s="16">
        <v>50.56</v>
      </c>
      <c r="E4" s="16">
        <v>-2.2000000000000002</v>
      </c>
      <c r="F4" s="13" t="s">
        <v>12</v>
      </c>
      <c r="G4" s="13" t="s">
        <v>15</v>
      </c>
      <c r="H4" s="13">
        <v>24</v>
      </c>
      <c r="I4" s="13">
        <v>3</v>
      </c>
      <c r="J4" s="13" t="s">
        <v>24</v>
      </c>
      <c r="K4" s="13">
        <v>2</v>
      </c>
      <c r="L4" s="13">
        <v>1</v>
      </c>
      <c r="M4" s="13" t="s">
        <v>17</v>
      </c>
      <c r="N4" s="13" t="s">
        <v>31</v>
      </c>
      <c r="O4" s="13" t="s">
        <v>28</v>
      </c>
      <c r="P4" s="13" t="s">
        <v>18</v>
      </c>
      <c r="Q4" s="12" t="s">
        <v>15</v>
      </c>
    </row>
    <row r="5" spans="1:17" x14ac:dyDescent="0.25">
      <c r="A5" s="13">
        <v>4</v>
      </c>
      <c r="B5" s="14">
        <v>41774</v>
      </c>
      <c r="C5" s="15">
        <v>0.39583333333333331</v>
      </c>
      <c r="D5" s="16">
        <v>50.55</v>
      </c>
      <c r="E5" s="16">
        <v>-2.2999999999999998</v>
      </c>
      <c r="F5" s="13" t="s">
        <v>13</v>
      </c>
      <c r="G5" s="13" t="s">
        <v>16</v>
      </c>
      <c r="H5" s="13">
        <v>20</v>
      </c>
      <c r="I5" s="13">
        <v>3</v>
      </c>
      <c r="J5" s="13" t="s">
        <v>24</v>
      </c>
      <c r="K5" s="13">
        <v>2</v>
      </c>
      <c r="L5" s="13">
        <v>1</v>
      </c>
      <c r="M5" s="13" t="s">
        <v>17</v>
      </c>
      <c r="N5" s="13" t="s">
        <v>31</v>
      </c>
      <c r="O5" s="13" t="s">
        <v>28</v>
      </c>
      <c r="P5" s="13" t="s">
        <v>18</v>
      </c>
      <c r="Q5" s="12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L1:X26"/>
  <sheetViews>
    <sheetView workbookViewId="0">
      <selection activeCell="O31" sqref="O31"/>
    </sheetView>
  </sheetViews>
  <sheetFormatPr defaultRowHeight="15" x14ac:dyDescent="0.25"/>
  <cols>
    <col min="1" max="13" width="9.140625" style="5"/>
    <col min="14" max="14" width="14.5703125" style="5" customWidth="1"/>
    <col min="15" max="15" width="9.140625" style="5"/>
    <col min="16" max="16" width="15.42578125" style="5" customWidth="1"/>
    <col min="17" max="20" width="9.140625" style="5"/>
    <col min="21" max="21" width="20.42578125" style="5" bestFit="1" customWidth="1"/>
    <col min="22" max="16384" width="9.140625" style="5"/>
  </cols>
  <sheetData>
    <row r="1" spans="12:24" x14ac:dyDescent="0.25">
      <c r="T1" s="6"/>
      <c r="U1" s="6"/>
      <c r="V1" s="6"/>
      <c r="W1" s="6"/>
      <c r="X1" s="6"/>
    </row>
    <row r="2" spans="12:24" x14ac:dyDescent="0.25">
      <c r="L2" s="7"/>
      <c r="M2" s="7"/>
      <c r="N2" s="7"/>
      <c r="O2" s="7"/>
      <c r="P2" s="7"/>
      <c r="Q2" s="7"/>
      <c r="R2" s="7"/>
      <c r="T2" s="6"/>
      <c r="U2" s="8"/>
      <c r="V2" s="6"/>
      <c r="W2" s="6"/>
      <c r="X2" s="6"/>
    </row>
    <row r="3" spans="12:24" x14ac:dyDescent="0.25">
      <c r="L3" s="9"/>
      <c r="M3" s="10"/>
      <c r="N3" s="9"/>
      <c r="O3" s="9"/>
      <c r="P3" s="10"/>
      <c r="Q3" s="10"/>
      <c r="R3" s="10"/>
      <c r="T3" s="6"/>
      <c r="U3" s="11"/>
      <c r="V3" s="6"/>
      <c r="W3" s="6"/>
      <c r="X3" s="6"/>
    </row>
    <row r="4" spans="12:24" x14ac:dyDescent="0.25">
      <c r="L4" s="9"/>
      <c r="M4" s="10"/>
      <c r="N4" s="10"/>
      <c r="O4" s="10"/>
      <c r="P4" s="10"/>
      <c r="Q4" s="10"/>
      <c r="R4" s="9"/>
      <c r="T4" s="6"/>
      <c r="U4" s="11"/>
      <c r="V4" s="6"/>
      <c r="W4" s="6"/>
      <c r="X4" s="6"/>
    </row>
    <row r="5" spans="12:24" x14ac:dyDescent="0.25">
      <c r="L5" s="9"/>
      <c r="M5" s="10"/>
      <c r="N5" s="9"/>
      <c r="O5" s="10"/>
      <c r="P5" s="10"/>
      <c r="Q5" s="10"/>
      <c r="R5" s="9"/>
      <c r="T5" s="6"/>
      <c r="U5" s="11"/>
      <c r="V5" s="6"/>
      <c r="W5" s="6"/>
      <c r="X5" s="6"/>
    </row>
    <row r="6" spans="12:24" x14ac:dyDescent="0.25">
      <c r="L6" s="9"/>
      <c r="M6" s="10"/>
      <c r="N6" s="9"/>
      <c r="O6" s="10"/>
      <c r="P6" s="10"/>
      <c r="Q6" s="10"/>
      <c r="R6" s="9"/>
      <c r="T6" s="6"/>
      <c r="U6" s="11"/>
      <c r="V6" s="6"/>
      <c r="W6" s="6"/>
      <c r="X6" s="6"/>
    </row>
    <row r="7" spans="12:24" x14ac:dyDescent="0.25">
      <c r="L7" s="9"/>
      <c r="M7" s="10"/>
      <c r="N7" s="9"/>
      <c r="O7" s="10"/>
      <c r="P7" s="10"/>
      <c r="Q7" s="10"/>
      <c r="R7" s="9"/>
      <c r="T7" s="6"/>
      <c r="U7" s="11"/>
      <c r="V7" s="6"/>
      <c r="W7" s="6"/>
      <c r="X7" s="6"/>
    </row>
    <row r="8" spans="12:24" x14ac:dyDescent="0.25">
      <c r="L8" s="9"/>
      <c r="M8" s="10"/>
      <c r="N8" s="9"/>
      <c r="O8" s="10"/>
      <c r="P8" s="10"/>
      <c r="Q8" s="10"/>
      <c r="R8" s="9"/>
      <c r="T8" s="6"/>
      <c r="U8" s="11"/>
      <c r="V8" s="6"/>
      <c r="W8" s="6"/>
      <c r="X8" s="6"/>
    </row>
    <row r="9" spans="12:24" x14ac:dyDescent="0.25">
      <c r="L9" s="9"/>
      <c r="M9" s="10"/>
      <c r="N9" s="9"/>
      <c r="O9" s="10"/>
      <c r="P9" s="10"/>
      <c r="Q9" s="10"/>
      <c r="R9" s="9"/>
      <c r="T9" s="6"/>
      <c r="U9" s="11"/>
      <c r="V9" s="6"/>
      <c r="W9" s="6"/>
      <c r="X9" s="6"/>
    </row>
    <row r="10" spans="12:24" x14ac:dyDescent="0.25">
      <c r="L10" s="9"/>
      <c r="M10" s="10"/>
      <c r="N10" s="6"/>
      <c r="O10" s="6"/>
      <c r="P10" s="10"/>
      <c r="Q10" s="10"/>
      <c r="R10" s="9"/>
      <c r="T10" s="6"/>
      <c r="U10" s="11"/>
      <c r="V10" s="6"/>
      <c r="W10" s="6"/>
      <c r="X10" s="6"/>
    </row>
    <row r="11" spans="12:24" x14ac:dyDescent="0.25">
      <c r="L11" s="9"/>
      <c r="M11" s="10"/>
      <c r="N11" s="9"/>
      <c r="O11" s="10"/>
      <c r="P11" s="10"/>
      <c r="Q11" s="10"/>
      <c r="R11" s="9"/>
      <c r="T11" s="6"/>
      <c r="U11" s="11"/>
      <c r="V11" s="6"/>
      <c r="W11" s="6"/>
      <c r="X11" s="6"/>
    </row>
    <row r="12" spans="12:24" x14ac:dyDescent="0.25">
      <c r="L12" s="9"/>
      <c r="M12" s="10"/>
      <c r="N12" s="9"/>
      <c r="O12" s="10"/>
      <c r="P12" s="6"/>
      <c r="Q12" s="6"/>
      <c r="R12" s="9"/>
      <c r="T12" s="6"/>
      <c r="U12" s="11"/>
      <c r="V12" s="6"/>
      <c r="W12" s="6"/>
      <c r="X12" s="6"/>
    </row>
    <row r="13" spans="12:24" x14ac:dyDescent="0.25">
      <c r="L13" s="9"/>
      <c r="M13" s="10"/>
      <c r="N13" s="9"/>
      <c r="O13" s="10"/>
      <c r="P13" s="6"/>
      <c r="Q13" s="6"/>
      <c r="R13" s="9"/>
      <c r="T13" s="6"/>
      <c r="U13" s="11"/>
      <c r="V13" s="6"/>
      <c r="W13" s="6"/>
      <c r="X13" s="6"/>
    </row>
    <row r="14" spans="12:24" x14ac:dyDescent="0.25">
      <c r="L14" s="9"/>
      <c r="M14" s="10"/>
      <c r="N14" s="9"/>
      <c r="O14" s="10"/>
      <c r="P14" s="6"/>
      <c r="Q14" s="6"/>
      <c r="R14" s="9"/>
      <c r="T14" s="6"/>
      <c r="U14" s="11"/>
      <c r="V14" s="6"/>
      <c r="W14" s="6"/>
      <c r="X14" s="6"/>
    </row>
    <row r="15" spans="12:24" x14ac:dyDescent="0.25">
      <c r="L15" s="10"/>
      <c r="M15" s="10"/>
      <c r="N15" s="9"/>
      <c r="O15" s="10"/>
      <c r="P15" s="10"/>
      <c r="Q15" s="10"/>
      <c r="R15" s="9"/>
      <c r="T15" s="6"/>
      <c r="U15" s="11"/>
      <c r="V15" s="6"/>
      <c r="W15" s="6"/>
      <c r="X15" s="6"/>
    </row>
    <row r="16" spans="12:24" x14ac:dyDescent="0.25">
      <c r="L16" s="9"/>
      <c r="M16" s="10"/>
      <c r="N16" s="9"/>
      <c r="O16" s="10"/>
      <c r="P16" s="10"/>
      <c r="Q16" s="10"/>
      <c r="R16" s="9"/>
      <c r="T16" s="6"/>
      <c r="U16" s="6"/>
      <c r="V16" s="6"/>
      <c r="W16" s="6"/>
      <c r="X16" s="6"/>
    </row>
    <row r="17" spans="12:24" x14ac:dyDescent="0.25">
      <c r="L17" s="9"/>
      <c r="M17" s="9"/>
      <c r="N17" s="9"/>
      <c r="O17" s="10"/>
      <c r="P17" s="10"/>
      <c r="Q17" s="10"/>
      <c r="R17" s="9"/>
      <c r="T17" s="6"/>
      <c r="U17" s="6"/>
      <c r="V17" s="6"/>
      <c r="W17" s="6"/>
      <c r="X17" s="6"/>
    </row>
    <row r="18" spans="12:24" x14ac:dyDescent="0.25">
      <c r="L18" s="9"/>
      <c r="M18" s="9"/>
      <c r="N18" s="6"/>
      <c r="O18" s="6"/>
      <c r="P18" s="10"/>
      <c r="Q18" s="10"/>
      <c r="R18" s="9"/>
      <c r="T18" s="6"/>
      <c r="U18" s="6"/>
      <c r="V18" s="6"/>
      <c r="W18" s="6"/>
      <c r="X18" s="6"/>
    </row>
    <row r="19" spans="12:24" x14ac:dyDescent="0.25">
      <c r="L19" s="9"/>
      <c r="M19" s="9"/>
      <c r="N19" s="6"/>
      <c r="O19" s="6"/>
      <c r="P19" s="10"/>
      <c r="Q19" s="10"/>
      <c r="R19" s="9"/>
      <c r="T19" s="6"/>
      <c r="U19" s="6"/>
      <c r="V19" s="6"/>
      <c r="W19" s="6"/>
      <c r="X19" s="6"/>
    </row>
    <row r="20" spans="12:24" ht="15" customHeight="1" x14ac:dyDescent="0.25">
      <c r="L20" s="9"/>
      <c r="M20" s="9"/>
      <c r="N20" s="6"/>
      <c r="O20" s="6"/>
      <c r="P20" s="10"/>
      <c r="Q20" s="10"/>
      <c r="R20" s="9"/>
      <c r="T20" s="6"/>
      <c r="U20" s="6"/>
      <c r="V20" s="6"/>
      <c r="W20" s="6"/>
      <c r="X20" s="6"/>
    </row>
    <row r="21" spans="12:24" x14ac:dyDescent="0.25">
      <c r="L21" s="9"/>
      <c r="M21" s="9"/>
      <c r="N21" s="9"/>
      <c r="O21" s="10"/>
      <c r="P21" s="10"/>
      <c r="Q21" s="10"/>
      <c r="R21" s="9"/>
      <c r="T21" s="6"/>
      <c r="U21" s="6"/>
      <c r="V21" s="6"/>
      <c r="W21" s="6"/>
      <c r="X21" s="6"/>
    </row>
    <row r="22" spans="12:24" x14ac:dyDescent="0.25">
      <c r="L22" s="9"/>
      <c r="M22" s="9"/>
      <c r="N22" s="9"/>
      <c r="O22" s="10"/>
      <c r="P22" s="10"/>
      <c r="Q22" s="10"/>
      <c r="R22" s="9"/>
    </row>
    <row r="23" spans="12:24" x14ac:dyDescent="0.25">
      <c r="L23" s="9"/>
      <c r="M23" s="9"/>
      <c r="N23" s="9"/>
      <c r="O23" s="10"/>
      <c r="P23" s="10"/>
      <c r="Q23" s="10"/>
      <c r="R23" s="9"/>
    </row>
    <row r="24" spans="12:24" x14ac:dyDescent="0.25">
      <c r="L24" s="9"/>
      <c r="M24" s="9"/>
      <c r="N24" s="9"/>
      <c r="O24" s="10"/>
      <c r="P24" s="10"/>
      <c r="Q24" s="10"/>
      <c r="R24" s="9"/>
    </row>
    <row r="25" spans="12:24" x14ac:dyDescent="0.25">
      <c r="L25" s="9"/>
      <c r="M25" s="9"/>
      <c r="N25" s="9"/>
      <c r="O25" s="10"/>
      <c r="P25" s="10"/>
      <c r="Q25" s="10"/>
      <c r="R25" s="9"/>
    </row>
    <row r="26" spans="12:24" x14ac:dyDescent="0.25">
      <c r="L26" s="9"/>
      <c r="M26" s="9"/>
      <c r="N26" s="9"/>
      <c r="O26" s="10"/>
      <c r="P26" s="10"/>
      <c r="Q26" s="10"/>
      <c r="R26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HI1506</vt:lpstr>
      <vt:lpstr>Fraction tool</vt:lpstr>
      <vt:lpstr>Position conv.</vt:lpstr>
      <vt:lpstr>HIxxxx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Katarzyna Wnuk.Lesniewicz</cp:lastModifiedBy>
  <dcterms:created xsi:type="dcterms:W3CDTF">2014-08-31T13:54:51Z</dcterms:created>
  <dcterms:modified xsi:type="dcterms:W3CDTF">2020-04-28T09:56:02Z</dcterms:modified>
</cp:coreProperties>
</file>