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M:\Project\2019\2019043_HI1584_Northern_Approach_to_Sunk_TSS\3-Project\Delivery\2019-XX-XX Report of Survey HI1584\H Forms\H575\"/>
    </mc:Choice>
  </mc:AlternateContent>
  <xr:revisionPtr revIDLastSave="0" documentId="13_ncr:1_{FB60FF54-25AA-454E-A073-E9687529F5C7}" xr6:coauthVersionLast="44" xr6:coauthVersionMax="44" xr10:uidLastSave="{00000000-0000-0000-0000-000000000000}"/>
  <bookViews>
    <workbookView xWindow="32235" yWindow="1995" windowWidth="21600" windowHeight="12750" xr2:uid="{00000000-000D-0000-FFFF-FFFF00000000}"/>
  </bookViews>
  <sheets>
    <sheet name="HI1584" sheetId="1" r:id="rId1"/>
    <sheet name="Fraction tool" sheetId="5" r:id="rId2"/>
    <sheet name="Position conv." sheetId="4" r:id="rId3"/>
    <sheet name="Information" sheetId="2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07" i="5" l="1"/>
  <c r="G102" i="5"/>
  <c r="G97" i="5"/>
  <c r="G92" i="5"/>
  <c r="G87" i="5"/>
  <c r="G82" i="5"/>
  <c r="G77" i="5"/>
  <c r="G72" i="5"/>
  <c r="G62" i="5"/>
  <c r="G57" i="5"/>
  <c r="G47" i="5"/>
  <c r="G42" i="5"/>
  <c r="G37" i="5"/>
  <c r="G27" i="5"/>
  <c r="G22" i="5"/>
  <c r="G17" i="5"/>
  <c r="G12" i="5"/>
  <c r="B6" i="5" l="1"/>
  <c r="F4" i="4"/>
  <c r="G4" i="4" s="1"/>
  <c r="F6" i="4"/>
  <c r="G6" i="4" s="1"/>
  <c r="F7" i="4"/>
  <c r="G7" i="4" s="1"/>
  <c r="F9" i="4"/>
  <c r="G9" i="4" s="1"/>
  <c r="F10" i="4"/>
  <c r="G10" i="4" s="1"/>
  <c r="F3" i="4"/>
  <c r="G3" i="4" s="1"/>
</calcChain>
</file>

<file path=xl/sharedStrings.xml><?xml version="1.0" encoding="utf-8"?>
<sst xmlns="http://schemas.openxmlformats.org/spreadsheetml/2006/main" count="401" uniqueCount="99">
  <si>
    <t>Date</t>
  </si>
  <si>
    <t>Nautical Classification</t>
  </si>
  <si>
    <t>Remarks</t>
  </si>
  <si>
    <t>Sample Number</t>
  </si>
  <si>
    <t>Folk Classification</t>
  </si>
  <si>
    <t>Vessel</t>
  </si>
  <si>
    <t>HI Number</t>
  </si>
  <si>
    <t>HI Name</t>
  </si>
  <si>
    <t>Position Determination</t>
  </si>
  <si>
    <t>Position Uncertainty</t>
  </si>
  <si>
    <t>G</t>
  </si>
  <si>
    <t>Sand</t>
  </si>
  <si>
    <t>Gravel</t>
  </si>
  <si>
    <t>Sandy Gravel</t>
  </si>
  <si>
    <t>G+</t>
  </si>
  <si>
    <t>Number of Attempts</t>
  </si>
  <si>
    <t>Sampling Method</t>
  </si>
  <si>
    <t>CHP Contractor</t>
  </si>
  <si>
    <t>Seabed Depth mCD</t>
  </si>
  <si>
    <t>deg</t>
  </si>
  <si>
    <t>min</t>
  </si>
  <si>
    <t>deg.dec</t>
  </si>
  <si>
    <t>ID</t>
  </si>
  <si>
    <t>INPUT H575</t>
  </si>
  <si>
    <t>N</t>
  </si>
  <si>
    <t>W</t>
  </si>
  <si>
    <t>E</t>
  </si>
  <si>
    <t>C.dir</t>
  </si>
  <si>
    <t>Mud</t>
  </si>
  <si>
    <t>Course Sand</t>
  </si>
  <si>
    <t>Medium Sand</t>
  </si>
  <si>
    <t>Fin Sand</t>
  </si>
  <si>
    <t>Thickness (1,2,3)</t>
  </si>
  <si>
    <t>Siev coverage (pictures)</t>
  </si>
  <si>
    <t>Sample Volume estimate</t>
  </si>
  <si>
    <t>Sample Name</t>
  </si>
  <si>
    <t>E_007</t>
  </si>
  <si>
    <t>HI1584</t>
  </si>
  <si>
    <t>Northern Wind</t>
  </si>
  <si>
    <t>F_008</t>
  </si>
  <si>
    <t>Time UTC</t>
  </si>
  <si>
    <t>Latitude N</t>
  </si>
  <si>
    <t>cSmSGfS</t>
  </si>
  <si>
    <t>Longitude E</t>
  </si>
  <si>
    <t>GcSmSSh</t>
  </si>
  <si>
    <t>C_004</t>
  </si>
  <si>
    <t>A_002</t>
  </si>
  <si>
    <t>A_001</t>
  </si>
  <si>
    <t>cSmSfSG</t>
  </si>
  <si>
    <t>-</t>
  </si>
  <si>
    <t>B_014</t>
  </si>
  <si>
    <t>GCycSmSfSSh</t>
  </si>
  <si>
    <t>B_013</t>
  </si>
  <si>
    <t>fSmScS</t>
  </si>
  <si>
    <t>D_005</t>
  </si>
  <si>
    <t>CymSfS</t>
  </si>
  <si>
    <t>D_006</t>
  </si>
  <si>
    <t>G_010</t>
  </si>
  <si>
    <t>G_011</t>
  </si>
  <si>
    <t>cSmSShGfS</t>
  </si>
  <si>
    <t>GcSmSMSh</t>
  </si>
  <si>
    <t>F_009</t>
  </si>
  <si>
    <t>C_003</t>
  </si>
  <si>
    <t>G_012</t>
  </si>
  <si>
    <t>cSmSShfS</t>
  </si>
  <si>
    <t>I_020</t>
  </si>
  <si>
    <t>GcSmSShfS</t>
  </si>
  <si>
    <t>I_019</t>
  </si>
  <si>
    <t>mSfScSShG</t>
  </si>
  <si>
    <t>I_018</t>
  </si>
  <si>
    <t>GcSmSfSSh</t>
  </si>
  <si>
    <t>H_017</t>
  </si>
  <si>
    <t>mScSfSSh</t>
  </si>
  <si>
    <t>H_016</t>
  </si>
  <si>
    <t>H_015</t>
  </si>
  <si>
    <t>no sample extracted</t>
  </si>
  <si>
    <t>MCA</t>
  </si>
  <si>
    <t>Northern Approach to Sunk TSS</t>
  </si>
  <si>
    <t>HI1584_E_007</t>
  </si>
  <si>
    <t>HI1584_F_008</t>
  </si>
  <si>
    <t>HI1584_C_004</t>
  </si>
  <si>
    <t>HI1584_A_002</t>
  </si>
  <si>
    <t>HI1584_A_001</t>
  </si>
  <si>
    <t>HI1584_B_014</t>
  </si>
  <si>
    <t>HI1584_B_013</t>
  </si>
  <si>
    <t>HI1584_D_005</t>
  </si>
  <si>
    <t>HI1584_D_006</t>
  </si>
  <si>
    <t>HI1584_G_010</t>
  </si>
  <si>
    <t>HI1584_G_011</t>
  </si>
  <si>
    <t>HI1584_C_003</t>
  </si>
  <si>
    <t>HI1584_F_009</t>
  </si>
  <si>
    <t>HI1584_G_012</t>
  </si>
  <si>
    <t>HI1584_I_020</t>
  </si>
  <si>
    <t>HI1584_I_019</t>
  </si>
  <si>
    <t>HI1584_I_018</t>
  </si>
  <si>
    <t>HI1584_H_016</t>
  </si>
  <si>
    <t>HI1584_H_017</t>
  </si>
  <si>
    <t>HI1584_H_015</t>
  </si>
  <si>
    <t>Gravelly Sand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</si>
</sst>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400]h:mm:ss\ AM/PM"/>
    <numFmt numFmtId="165" formatCode="0.0000"/>
    <numFmt numFmtId="166" formatCode="0.0%"/>
    <numFmt numFmtId="167" formatCode="0.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i/>
      <sz val="11"/>
      <color rgb="FF7F7F7F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7662"/>
      <name val="Arial Narrow"/>
      <family val="2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2" borderId="1" applyNumberFormat="0" applyAlignment="0" applyProtection="0"/>
    <xf numFmtId="0" fontId="1" fillId="0" borderId="0"/>
    <xf numFmtId="9" fontId="8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vertical="center"/>
    </xf>
    <xf numFmtId="0" fontId="6" fillId="3" borderId="0" xfId="0" applyFont="1" applyFill="1" applyAlignment="1">
      <alignment horizontal="center" wrapText="1"/>
    </xf>
    <xf numFmtId="0" fontId="6" fillId="3" borderId="0" xfId="0" applyFont="1" applyFill="1" applyAlignment="1">
      <alignment horizontal="center"/>
    </xf>
    <xf numFmtId="0" fontId="0" fillId="3" borderId="0" xfId="0" applyFill="1"/>
    <xf numFmtId="0" fontId="4" fillId="3" borderId="0" xfId="2" applyFill="1" applyBorder="1" applyAlignment="1">
      <alignment horizontal="left" vertical="top" wrapText="1"/>
    </xf>
    <xf numFmtId="0" fontId="4" fillId="3" borderId="0" xfId="2" applyFill="1" applyBorder="1" applyAlignment="1">
      <alignment horizontal="left"/>
    </xf>
    <xf numFmtId="0" fontId="1" fillId="3" borderId="0" xfId="3" applyFill="1" applyAlignment="1">
      <alignment horizontal="left" vertical="top" wrapText="1"/>
    </xf>
    <xf numFmtId="0" fontId="2" fillId="3" borderId="0" xfId="3" applyFont="1" applyFill="1" applyAlignment="1">
      <alignment horizontal="left" vertical="top" wrapText="1"/>
    </xf>
    <xf numFmtId="0" fontId="1" fillId="3" borderId="0" xfId="3" applyFill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5" fontId="0" fillId="0" borderId="0" xfId="0" applyNumberFormat="1"/>
    <xf numFmtId="0" fontId="7" fillId="0" borderId="0" xfId="0" applyFont="1"/>
    <xf numFmtId="12" fontId="5" fillId="0" borderId="0" xfId="0" applyNumberFormat="1" applyFont="1" applyAlignment="1">
      <alignment wrapText="1"/>
    </xf>
    <xf numFmtId="0" fontId="9" fillId="0" borderId="0" xfId="0" applyFont="1"/>
    <xf numFmtId="9" fontId="0" fillId="0" borderId="0" xfId="4" applyFont="1"/>
    <xf numFmtId="9" fontId="0" fillId="4" borderId="0" xfId="4" applyFont="1" applyFill="1"/>
    <xf numFmtId="9" fontId="0" fillId="4" borderId="0" xfId="0" applyNumberFormat="1" applyFill="1"/>
    <xf numFmtId="0" fontId="0" fillId="4" borderId="0" xfId="0" applyFill="1"/>
    <xf numFmtId="0" fontId="0" fillId="0" borderId="3" xfId="0" applyBorder="1"/>
    <xf numFmtId="0" fontId="0" fillId="0" borderId="6" xfId="0" applyBorder="1"/>
    <xf numFmtId="0" fontId="0" fillId="0" borderId="8" xfId="0" applyBorder="1"/>
    <xf numFmtId="0" fontId="0" fillId="4" borderId="9" xfId="0" applyFill="1" applyBorder="1"/>
    <xf numFmtId="0" fontId="0" fillId="4" borderId="10" xfId="0" applyFill="1" applyBorder="1"/>
    <xf numFmtId="9" fontId="0" fillId="0" borderId="0" xfId="0" applyNumberFormat="1"/>
    <xf numFmtId="166" fontId="0" fillId="4" borderId="0" xfId="4" applyNumberFormat="1" applyFont="1" applyFill="1"/>
    <xf numFmtId="166" fontId="0" fillId="4" borderId="0" xfId="0" applyNumberFormat="1" applyFill="1"/>
    <xf numFmtId="166" fontId="0" fillId="4" borderId="7" xfId="0" applyNumberFormat="1" applyFill="1" applyBorder="1"/>
    <xf numFmtId="0" fontId="5" fillId="0" borderId="2" xfId="0" applyFont="1" applyBorder="1"/>
    <xf numFmtId="9" fontId="0" fillId="0" borderId="0" xfId="0" applyNumberFormat="1" applyFill="1"/>
    <xf numFmtId="0" fontId="10" fillId="0" borderId="0" xfId="1" applyFont="1" applyAlignment="1">
      <alignment horizontal="center" vertical="center"/>
    </xf>
    <xf numFmtId="15" fontId="10" fillId="0" borderId="0" xfId="1" applyNumberFormat="1" applyFont="1" applyAlignment="1">
      <alignment horizontal="center" vertical="center"/>
    </xf>
    <xf numFmtId="164" fontId="10" fillId="0" borderId="0" xfId="1" applyNumberFormat="1" applyFont="1" applyAlignment="1">
      <alignment horizontal="center" vertical="center"/>
    </xf>
    <xf numFmtId="0" fontId="10" fillId="0" borderId="0" xfId="1" applyFont="1"/>
    <xf numFmtId="166" fontId="0" fillId="5" borderId="0" xfId="4" applyNumberFormat="1" applyFont="1" applyFill="1" applyAlignment="1">
      <alignment horizontal="center"/>
    </xf>
    <xf numFmtId="166" fontId="0" fillId="5" borderId="0" xfId="0" applyNumberFormat="1" applyFill="1" applyAlignment="1">
      <alignment horizontal="center"/>
    </xf>
    <xf numFmtId="166" fontId="0" fillId="5" borderId="7" xfId="0" applyNumberFormat="1" applyFill="1" applyBorder="1" applyAlignment="1">
      <alignment horizontal="center"/>
    </xf>
    <xf numFmtId="9" fontId="0" fillId="5" borderId="0" xfId="0" applyNumberFormat="1" applyFill="1" applyAlignment="1">
      <alignment horizontal="center"/>
    </xf>
    <xf numFmtId="167" fontId="1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2" fontId="5" fillId="0" borderId="4" xfId="0" applyNumberFormat="1" applyFont="1" applyBorder="1" applyAlignment="1">
      <alignment horizontal="center" vertical="center" wrapText="1"/>
    </xf>
    <xf numFmtId="12" fontId="5" fillId="0" borderId="0" xfId="0" applyNumberFormat="1" applyFont="1" applyAlignment="1">
      <alignment horizontal="center" vertical="center" wrapText="1"/>
    </xf>
    <xf numFmtId="12" fontId="5" fillId="0" borderId="5" xfId="0" applyNumberFormat="1" applyFont="1" applyBorder="1" applyAlignment="1">
      <alignment horizontal="center" vertical="center" wrapText="1"/>
    </xf>
    <xf numFmtId="12" fontId="5" fillId="0" borderId="7" xfId="0" applyNumberFormat="1" applyFont="1" applyBorder="1" applyAlignment="1">
      <alignment horizontal="center" vertical="center" wrapText="1"/>
    </xf>
  </cellXfs>
  <cellStyles count="5">
    <cellStyle name="Explanatory Text" xfId="1" builtinId="53"/>
    <cellStyle name="Input" xfId="2" builtinId="20"/>
    <cellStyle name="Normal" xfId="0" builtinId="0"/>
    <cellStyle name="Normal 2" xfId="3" xr:uid="{00000000-0005-0000-0000-000003000000}"/>
    <cellStyle name="Percent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alpha val="7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63EB-4E76-A153-77BC0D2F0D58}"/>
              </c:ext>
            </c:extLst>
          </c:dPt>
          <c:dPt>
            <c:idx val="1"/>
            <c:bubble3D val="0"/>
            <c:spPr>
              <a:solidFill>
                <a:schemeClr val="accent2">
                  <a:alpha val="7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63EB-4E76-A153-77BC0D2F0D58}"/>
              </c:ext>
            </c:extLst>
          </c:dPt>
          <c:dPt>
            <c:idx val="2"/>
            <c:bubble3D val="0"/>
            <c:spPr>
              <a:solidFill>
                <a:schemeClr val="accent3">
                  <a:alpha val="7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63EB-4E76-A153-77BC0D2F0D58}"/>
              </c:ext>
            </c:extLst>
          </c:dPt>
          <c:dPt>
            <c:idx val="3"/>
            <c:bubble3D val="0"/>
            <c:spPr>
              <a:solidFill>
                <a:schemeClr val="accent4">
                  <a:alpha val="7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63EB-4E76-A153-77BC0D2F0D58}"/>
              </c:ext>
            </c:extLst>
          </c:dPt>
          <c:dPt>
            <c:idx val="4"/>
            <c:bubble3D val="0"/>
            <c:spPr>
              <a:solidFill>
                <a:schemeClr val="accent5">
                  <a:alpha val="7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3EB-4E76-A153-77BC0D2F0D58}"/>
              </c:ext>
            </c:extLst>
          </c:dPt>
          <c:dLbls>
            <c:dLbl>
              <c:idx val="0"/>
              <c:layout>
                <c:manualLayout>
                  <c:x val="7.4457091848001575E-2"/>
                  <c:y val="-0.11256989388795091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sv-SE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3EB-4E76-A153-77BC0D2F0D58}"/>
                </c:ext>
              </c:extLst>
            </c:dLbl>
            <c:dLbl>
              <c:idx val="1"/>
              <c:layout>
                <c:manualLayout>
                  <c:x val="-2.2061360547556121E-2"/>
                  <c:y val="0.10932160349829131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sv-SE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63EB-4E76-A153-77BC0D2F0D58}"/>
                </c:ext>
              </c:extLst>
            </c:dLbl>
            <c:dLbl>
              <c:idx val="2"/>
              <c:layout>
                <c:manualLayout>
                  <c:x val="-3.3092040821334032E-2"/>
                  <c:y val="-7.8086859641636724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3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sv-SE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3EB-4E76-A153-77BC0D2F0D58}"/>
                </c:ext>
              </c:extLst>
            </c:dLbl>
            <c:dLbl>
              <c:idx val="3"/>
              <c:layout>
                <c:manualLayout>
                  <c:x val="6.6184081642668063E-2"/>
                  <c:y val="4.6852115784981919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4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sv-SE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3EB-4E76-A153-77BC0D2F0D58}"/>
                </c:ext>
              </c:extLst>
            </c:dLbl>
            <c:dLbl>
              <c:idx val="4"/>
              <c:layout>
                <c:manualLayout>
                  <c:x val="-4.611106635627317E-2"/>
                  <c:y val="-0.11643150429723673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5"/>
                  </a:solidFill>
                  <a:round/>
                </a:ln>
                <a:effectLst>
                  <a:outerShdw blurRad="50800" dist="38100" dir="2700000" algn="tl" rotWithShape="0">
                    <a:schemeClr val="accent5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accent5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sv-SE"/>
                </a:p>
              </c:txPr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3EB-4E76-A153-77BC0D2F0D58}"/>
                </c:ext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5B9BD5"/>
                </a:solidFill>
                <a:round/>
              </a:ln>
              <a:effectLst>
                <a:outerShdw blurRad="50800" dist="38100" dir="2700000" algn="tl" rotWithShape="0">
                  <a:srgbClr val="5B9BD5">
                    <a:lumMod val="75000"/>
                    <a:alpha val="40000"/>
                  </a:srgb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accent1"/>
                    </a:solidFill>
                    <a:effectLst/>
                    <a:latin typeface="+mn-lt"/>
                    <a:ea typeface="+mn-ea"/>
                    <a:cs typeface="+mn-cs"/>
                  </a:defRPr>
                </a:pPr>
                <a:endParaRPr lang="sv-SE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'Fraction tool'!$B$2:$F$2</c:f>
              <c:strCache>
                <c:ptCount val="5"/>
                <c:pt idx="0">
                  <c:v>Gravel</c:v>
                </c:pt>
                <c:pt idx="1">
                  <c:v>Course Sand</c:v>
                </c:pt>
                <c:pt idx="2">
                  <c:v>Medium Sand</c:v>
                </c:pt>
                <c:pt idx="3">
                  <c:v>Fin Sand</c:v>
                </c:pt>
                <c:pt idx="4">
                  <c:v>Mud</c:v>
                </c:pt>
              </c:strCache>
            </c:strRef>
          </c:cat>
          <c:val>
            <c:numRef>
              <c:f>'Fraction tool'!$B$3:$F$3</c:f>
              <c:numCache>
                <c:formatCode>0%</c:formatCode>
                <c:ptCount val="5"/>
                <c:pt idx="0">
                  <c:v>0.01</c:v>
                </c:pt>
                <c:pt idx="1">
                  <c:v>0.05</c:v>
                </c:pt>
                <c:pt idx="2">
                  <c:v>0.73</c:v>
                </c:pt>
                <c:pt idx="3">
                  <c:v>0.21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EB-4E76-A153-77BC0D2F0D58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0</xdr:row>
      <xdr:rowOff>85725</xdr:rowOff>
    </xdr:from>
    <xdr:to>
      <xdr:col>4</xdr:col>
      <xdr:colOff>945091</xdr:colOff>
      <xdr:row>0</xdr:row>
      <xdr:rowOff>1000125</xdr:rowOff>
    </xdr:to>
    <xdr:pic>
      <xdr:nvPicPr>
        <xdr:cNvPr id="1116" name="Picture 1">
          <a:extLst>
            <a:ext uri="{FF2B5EF4-FFF2-40B4-BE49-F238E27FC236}">
              <a16:creationId xmlns:a16="http://schemas.microsoft.com/office/drawing/2014/main" id="{70A743E5-C66A-41BF-8F28-1B411C48E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85725"/>
          <a:ext cx="39528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866775</xdr:colOff>
      <xdr:row>0</xdr:row>
      <xdr:rowOff>400050</xdr:rowOff>
    </xdr:from>
    <xdr:to>
      <xdr:col>16</xdr:col>
      <xdr:colOff>752476</xdr:colOff>
      <xdr:row>0</xdr:row>
      <xdr:rowOff>1133475</xdr:rowOff>
    </xdr:to>
    <xdr:pic>
      <xdr:nvPicPr>
        <xdr:cNvPr id="1117" name="Picture 3">
          <a:extLst>
            <a:ext uri="{FF2B5EF4-FFF2-40B4-BE49-F238E27FC236}">
              <a16:creationId xmlns:a16="http://schemas.microsoft.com/office/drawing/2014/main" id="{038CC746-1AE6-40FF-82E0-B47163D76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400050"/>
          <a:ext cx="90868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180975</xdr:colOff>
      <xdr:row>0</xdr:row>
      <xdr:rowOff>147637</xdr:rowOff>
    </xdr:from>
    <xdr:to>
      <xdr:col>14</xdr:col>
      <xdr:colOff>519112</xdr:colOff>
      <xdr:row>14</xdr:row>
      <xdr:rowOff>161925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43AC818-64F6-4CB0-A969-C98D2003EFE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1123950</xdr:colOff>
      <xdr:row>0</xdr:row>
      <xdr:rowOff>161925</xdr:rowOff>
    </xdr:from>
    <xdr:to>
      <xdr:col>23</xdr:col>
      <xdr:colOff>390525</xdr:colOff>
      <xdr:row>17</xdr:row>
      <xdr:rowOff>123825</xdr:rowOff>
    </xdr:to>
    <xdr:pic>
      <xdr:nvPicPr>
        <xdr:cNvPr id="2122" name="Picture 2">
          <a:extLst>
            <a:ext uri="{FF2B5EF4-FFF2-40B4-BE49-F238E27FC236}">
              <a16:creationId xmlns:a16="http://schemas.microsoft.com/office/drawing/2014/main" id="{BC789FA4-3211-4CFC-9B5E-631A61F4E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0" y="161925"/>
          <a:ext cx="1847850" cy="320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533400</xdr:colOff>
      <xdr:row>0</xdr:row>
      <xdr:rowOff>161925</xdr:rowOff>
    </xdr:from>
    <xdr:to>
      <xdr:col>20</xdr:col>
      <xdr:colOff>266700</xdr:colOff>
      <xdr:row>28</xdr:row>
      <xdr:rowOff>133350</xdr:rowOff>
    </xdr:to>
    <xdr:pic>
      <xdr:nvPicPr>
        <xdr:cNvPr id="2123" name="Picture 3">
          <a:extLst>
            <a:ext uri="{FF2B5EF4-FFF2-40B4-BE49-F238E27FC236}">
              <a16:creationId xmlns:a16="http://schemas.microsoft.com/office/drawing/2014/main" id="{4154620C-4B8F-4AF2-8BE3-BD4911A7D0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161925"/>
          <a:ext cx="5391150" cy="530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352425</xdr:colOff>
      <xdr:row>1</xdr:row>
      <xdr:rowOff>9525</xdr:rowOff>
    </xdr:from>
    <xdr:to>
      <xdr:col>11</xdr:col>
      <xdr:colOff>485775</xdr:colOff>
      <xdr:row>32</xdr:row>
      <xdr:rowOff>180975</xdr:rowOff>
    </xdr:to>
    <xdr:pic>
      <xdr:nvPicPr>
        <xdr:cNvPr id="2124" name="Picture 1">
          <a:extLst>
            <a:ext uri="{FF2B5EF4-FFF2-40B4-BE49-F238E27FC236}">
              <a16:creationId xmlns:a16="http://schemas.microsoft.com/office/drawing/2014/main" id="{39A33177-F4B3-41FB-8218-22CF2FE6C4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200025"/>
          <a:ext cx="68389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1"/>
  <sheetViews>
    <sheetView tabSelected="1" zoomScale="90" zoomScaleNormal="90" workbookViewId="0">
      <pane ySplit="1" topLeftCell="A2" activePane="bottomLeft" state="frozen"/>
      <selection pane="bottomLeft" activeCell="G11" sqref="G11"/>
    </sheetView>
  </sheetViews>
  <sheetFormatPr defaultRowHeight="15" x14ac:dyDescent="0.25"/>
  <cols>
    <col min="1" max="1" width="14" bestFit="1" customWidth="1"/>
    <col min="2" max="2" width="11.5703125" bestFit="1" customWidth="1"/>
    <col min="4" max="4" width="15" customWidth="1"/>
    <col min="5" max="5" width="18.7109375" customWidth="1"/>
    <col min="6" max="6" width="14.140625" customWidth="1"/>
    <col min="7" max="7" width="17" bestFit="1" customWidth="1"/>
    <col min="8" max="8" width="10.85546875" customWidth="1"/>
    <col min="9" max="9" width="12.140625" customWidth="1"/>
    <col min="10" max="10" width="14.140625" customWidth="1"/>
    <col min="11" max="11" width="12.7109375" customWidth="1"/>
    <col min="12" max="12" width="10.7109375" customWidth="1"/>
    <col min="13" max="13" width="18.42578125" customWidth="1"/>
    <col min="14" max="14" width="12.7109375" customWidth="1"/>
    <col min="15" max="15" width="11.140625" customWidth="1"/>
    <col min="16" max="16" width="18.140625" customWidth="1"/>
    <col min="17" max="17" width="33.5703125" customWidth="1"/>
  </cols>
  <sheetData>
    <row r="1" spans="1:17" s="1" customFormat="1" ht="130.5" customHeight="1" x14ac:dyDescent="0.25">
      <c r="A1" s="2" t="s">
        <v>3</v>
      </c>
      <c r="B1" s="3" t="s">
        <v>0</v>
      </c>
      <c r="C1" s="2" t="s">
        <v>40</v>
      </c>
      <c r="D1" s="2" t="s">
        <v>41</v>
      </c>
      <c r="E1" s="2" t="s">
        <v>43</v>
      </c>
      <c r="F1" s="2" t="s">
        <v>1</v>
      </c>
      <c r="G1" s="2" t="s">
        <v>4</v>
      </c>
      <c r="H1" s="2" t="s">
        <v>18</v>
      </c>
      <c r="I1" s="2" t="s">
        <v>16</v>
      </c>
      <c r="J1" s="2" t="s">
        <v>8</v>
      </c>
      <c r="K1" s="2" t="s">
        <v>9</v>
      </c>
      <c r="L1" s="2" t="s">
        <v>15</v>
      </c>
      <c r="M1" s="2" t="s">
        <v>5</v>
      </c>
      <c r="N1" s="2" t="s">
        <v>17</v>
      </c>
      <c r="O1" s="2" t="s">
        <v>6</v>
      </c>
      <c r="P1" s="2" t="s">
        <v>7</v>
      </c>
      <c r="Q1" s="2" t="s">
        <v>2</v>
      </c>
    </row>
    <row r="2" spans="1:17" x14ac:dyDescent="0.25">
      <c r="A2" s="31" t="s">
        <v>78</v>
      </c>
      <c r="B2" s="32">
        <v>43649</v>
      </c>
      <c r="C2" s="33">
        <v>0.81944444444444453</v>
      </c>
      <c r="D2" s="12">
        <v>52.076282200000001</v>
      </c>
      <c r="E2" s="12">
        <v>1.885131428</v>
      </c>
      <c r="F2" s="31" t="s">
        <v>42</v>
      </c>
      <c r="G2" s="10" t="s">
        <v>98</v>
      </c>
      <c r="H2" s="39">
        <v>28</v>
      </c>
      <c r="I2" s="31">
        <v>3</v>
      </c>
      <c r="J2" s="31" t="s">
        <v>14</v>
      </c>
      <c r="K2" s="31">
        <v>2</v>
      </c>
      <c r="L2" s="31">
        <v>2</v>
      </c>
      <c r="M2" s="31" t="s">
        <v>38</v>
      </c>
      <c r="N2" s="31" t="s">
        <v>76</v>
      </c>
      <c r="O2" s="31" t="s">
        <v>37</v>
      </c>
      <c r="P2" s="31" t="s">
        <v>77</v>
      </c>
      <c r="Q2" s="34"/>
    </row>
    <row r="3" spans="1:17" x14ac:dyDescent="0.25">
      <c r="A3" s="31" t="s">
        <v>79</v>
      </c>
      <c r="B3" s="32">
        <v>43649</v>
      </c>
      <c r="C3" s="33">
        <v>0.82986111111111116</v>
      </c>
      <c r="D3" s="12">
        <v>52.045284580000001</v>
      </c>
      <c r="E3" s="12">
        <v>1.830841556</v>
      </c>
      <c r="F3" s="31" t="s">
        <v>44</v>
      </c>
      <c r="G3" s="31" t="s">
        <v>13</v>
      </c>
      <c r="H3" s="39">
        <v>26</v>
      </c>
      <c r="I3" s="31">
        <v>3</v>
      </c>
      <c r="J3" s="31" t="s">
        <v>14</v>
      </c>
      <c r="K3" s="31">
        <v>2</v>
      </c>
      <c r="L3" s="31">
        <v>3</v>
      </c>
      <c r="M3" s="31" t="s">
        <v>38</v>
      </c>
      <c r="N3" s="31" t="s">
        <v>76</v>
      </c>
      <c r="O3" s="31" t="s">
        <v>37</v>
      </c>
      <c r="P3" s="31" t="s">
        <v>77</v>
      </c>
      <c r="Q3" s="34"/>
    </row>
    <row r="4" spans="1:17" x14ac:dyDescent="0.25">
      <c r="A4" s="31" t="s">
        <v>80</v>
      </c>
      <c r="B4" s="32">
        <v>43649</v>
      </c>
      <c r="C4" s="33">
        <v>0.84722222222222221</v>
      </c>
      <c r="D4" s="12">
        <v>52.060594790000003</v>
      </c>
      <c r="E4" s="12">
        <v>1.779212268</v>
      </c>
      <c r="F4" s="31" t="s">
        <v>10</v>
      </c>
      <c r="G4" s="31" t="s">
        <v>12</v>
      </c>
      <c r="H4" s="39">
        <v>25</v>
      </c>
      <c r="I4" s="31">
        <v>3</v>
      </c>
      <c r="J4" s="31" t="s">
        <v>14</v>
      </c>
      <c r="K4" s="31">
        <v>2</v>
      </c>
      <c r="L4" s="31">
        <v>3</v>
      </c>
      <c r="M4" s="31" t="s">
        <v>38</v>
      </c>
      <c r="N4" s="31" t="s">
        <v>76</v>
      </c>
      <c r="O4" s="31" t="s">
        <v>37</v>
      </c>
      <c r="P4" s="31" t="s">
        <v>77</v>
      </c>
      <c r="Q4" s="34"/>
    </row>
    <row r="5" spans="1:17" x14ac:dyDescent="0.25">
      <c r="A5" s="31" t="s">
        <v>81</v>
      </c>
      <c r="B5" s="32">
        <v>43649</v>
      </c>
      <c r="C5" s="33">
        <v>0.86111111111111116</v>
      </c>
      <c r="D5" s="12">
        <v>52.028592199999999</v>
      </c>
      <c r="E5" s="12">
        <v>1.7024486969999999</v>
      </c>
      <c r="F5" s="31" t="s">
        <v>48</v>
      </c>
      <c r="G5" s="31" t="s">
        <v>11</v>
      </c>
      <c r="H5" s="39">
        <v>20</v>
      </c>
      <c r="I5" s="31">
        <v>3</v>
      </c>
      <c r="J5" s="31" t="s">
        <v>14</v>
      </c>
      <c r="K5" s="31">
        <v>2</v>
      </c>
      <c r="L5" s="31">
        <v>2</v>
      </c>
      <c r="M5" s="31" t="s">
        <v>38</v>
      </c>
      <c r="N5" s="31" t="s">
        <v>76</v>
      </c>
      <c r="O5" s="31" t="s">
        <v>37</v>
      </c>
      <c r="P5" s="31" t="s">
        <v>77</v>
      </c>
      <c r="Q5" s="34"/>
    </row>
    <row r="6" spans="1:17" x14ac:dyDescent="0.25">
      <c r="A6" s="31" t="s">
        <v>82</v>
      </c>
      <c r="B6" s="32">
        <v>43649</v>
      </c>
      <c r="C6" s="33">
        <v>0.87638888888888899</v>
      </c>
      <c r="D6" s="12">
        <v>52.035422109999999</v>
      </c>
      <c r="E6" s="12">
        <v>1.6682819600000001</v>
      </c>
      <c r="F6" s="31" t="s">
        <v>75</v>
      </c>
      <c r="G6" s="31" t="s">
        <v>49</v>
      </c>
      <c r="H6" s="39">
        <v>25</v>
      </c>
      <c r="I6" s="31">
        <v>3</v>
      </c>
      <c r="J6" s="31" t="s">
        <v>14</v>
      </c>
      <c r="K6" s="31">
        <v>2</v>
      </c>
      <c r="L6" s="31">
        <v>5</v>
      </c>
      <c r="M6" s="31" t="s">
        <v>38</v>
      </c>
      <c r="N6" s="31" t="s">
        <v>76</v>
      </c>
      <c r="O6" s="31" t="s">
        <v>37</v>
      </c>
      <c r="P6" s="31" t="s">
        <v>77</v>
      </c>
    </row>
    <row r="7" spans="1:17" x14ac:dyDescent="0.25">
      <c r="A7" s="31" t="s">
        <v>83</v>
      </c>
      <c r="B7" s="32">
        <v>43650</v>
      </c>
      <c r="C7" s="33">
        <v>0.39583333333333331</v>
      </c>
      <c r="D7" s="12">
        <v>52.004561430000003</v>
      </c>
      <c r="E7" s="12">
        <v>1.6546729630000001</v>
      </c>
      <c r="F7" s="31" t="s">
        <v>51</v>
      </c>
      <c r="G7" s="31" t="s">
        <v>12</v>
      </c>
      <c r="H7" s="39">
        <v>21</v>
      </c>
      <c r="I7" s="31">
        <v>3</v>
      </c>
      <c r="J7" s="31" t="s">
        <v>14</v>
      </c>
      <c r="K7" s="31">
        <v>2</v>
      </c>
      <c r="L7" s="31">
        <v>4</v>
      </c>
      <c r="M7" s="31" t="s">
        <v>38</v>
      </c>
      <c r="N7" s="31" t="s">
        <v>76</v>
      </c>
      <c r="O7" s="31" t="s">
        <v>37</v>
      </c>
      <c r="P7" s="31" t="s">
        <v>77</v>
      </c>
    </row>
    <row r="8" spans="1:17" x14ac:dyDescent="0.25">
      <c r="A8" s="31" t="s">
        <v>84</v>
      </c>
      <c r="B8" s="32">
        <v>43650</v>
      </c>
      <c r="C8" s="33">
        <v>0.41319444444444442</v>
      </c>
      <c r="D8" s="12">
        <v>51.975146930000001</v>
      </c>
      <c r="E8" s="12">
        <v>1.637981025</v>
      </c>
      <c r="F8" s="31" t="s">
        <v>53</v>
      </c>
      <c r="G8" s="31" t="s">
        <v>11</v>
      </c>
      <c r="H8" s="39">
        <v>22</v>
      </c>
      <c r="I8" s="31">
        <v>3</v>
      </c>
      <c r="J8" s="31" t="s">
        <v>14</v>
      </c>
      <c r="K8" s="31">
        <v>2</v>
      </c>
      <c r="L8" s="31">
        <v>3</v>
      </c>
      <c r="M8" s="31" t="s">
        <v>38</v>
      </c>
      <c r="N8" s="31" t="s">
        <v>76</v>
      </c>
      <c r="O8" s="31" t="s">
        <v>37</v>
      </c>
      <c r="P8" s="31" t="s">
        <v>77</v>
      </c>
    </row>
    <row r="9" spans="1:17" x14ac:dyDescent="0.25">
      <c r="A9" s="31" t="s">
        <v>85</v>
      </c>
      <c r="B9" s="32">
        <v>43650</v>
      </c>
      <c r="C9" s="33">
        <v>0.43402777777777773</v>
      </c>
      <c r="D9" s="12">
        <v>51.982363460000002</v>
      </c>
      <c r="E9" s="12">
        <v>1.689150565</v>
      </c>
      <c r="F9" s="31" t="s">
        <v>55</v>
      </c>
      <c r="G9" s="31" t="s">
        <v>28</v>
      </c>
      <c r="H9" s="39">
        <v>29</v>
      </c>
      <c r="I9" s="31">
        <v>3</v>
      </c>
      <c r="J9" s="31" t="s">
        <v>14</v>
      </c>
      <c r="K9" s="31">
        <v>2</v>
      </c>
      <c r="L9" s="31">
        <v>1</v>
      </c>
      <c r="M9" s="31" t="s">
        <v>38</v>
      </c>
      <c r="N9" s="31" t="s">
        <v>76</v>
      </c>
      <c r="O9" s="31" t="s">
        <v>37</v>
      </c>
      <c r="P9" s="31" t="s">
        <v>77</v>
      </c>
    </row>
    <row r="10" spans="1:17" x14ac:dyDescent="0.25">
      <c r="A10" s="31" t="s">
        <v>86</v>
      </c>
      <c r="B10" s="32">
        <v>43650</v>
      </c>
      <c r="C10" s="33">
        <v>0.44791666666666669</v>
      </c>
      <c r="D10" s="12">
        <v>51.958779560000004</v>
      </c>
      <c r="E10" s="12">
        <v>1.739467911</v>
      </c>
      <c r="F10" s="31" t="s">
        <v>75</v>
      </c>
      <c r="G10" s="31" t="s">
        <v>49</v>
      </c>
      <c r="H10" s="39">
        <v>36</v>
      </c>
      <c r="I10" s="31">
        <v>3</v>
      </c>
      <c r="J10" s="31" t="s">
        <v>14</v>
      </c>
      <c r="K10" s="31">
        <v>2</v>
      </c>
      <c r="L10" s="31">
        <v>5</v>
      </c>
      <c r="M10" s="31" t="s">
        <v>38</v>
      </c>
      <c r="N10" s="31" t="s">
        <v>76</v>
      </c>
      <c r="O10" s="31" t="s">
        <v>37</v>
      </c>
      <c r="P10" s="31" t="s">
        <v>77</v>
      </c>
    </row>
    <row r="11" spans="1:17" x14ac:dyDescent="0.25">
      <c r="A11" s="31" t="s">
        <v>87</v>
      </c>
      <c r="B11" s="32">
        <v>43650</v>
      </c>
      <c r="C11" s="33">
        <v>0.46527777777777773</v>
      </c>
      <c r="D11" s="12">
        <v>51.961803089999997</v>
      </c>
      <c r="E11" s="12">
        <v>1.7911405060000001</v>
      </c>
      <c r="F11" s="31" t="s">
        <v>59</v>
      </c>
      <c r="G11" s="31" t="s">
        <v>11</v>
      </c>
      <c r="H11" s="39">
        <v>30</v>
      </c>
      <c r="I11" s="31">
        <v>3</v>
      </c>
      <c r="J11" s="31" t="s">
        <v>14</v>
      </c>
      <c r="K11" s="31">
        <v>2</v>
      </c>
      <c r="L11" s="31">
        <v>1</v>
      </c>
      <c r="M11" s="31" t="s">
        <v>38</v>
      </c>
      <c r="N11" s="31" t="s">
        <v>76</v>
      </c>
      <c r="O11" s="31" t="s">
        <v>37</v>
      </c>
      <c r="P11" s="31" t="s">
        <v>77</v>
      </c>
    </row>
    <row r="12" spans="1:17" x14ac:dyDescent="0.25">
      <c r="A12" s="31" t="s">
        <v>88</v>
      </c>
      <c r="B12" s="32">
        <v>43650</v>
      </c>
      <c r="C12" s="33">
        <v>0.4861111111111111</v>
      </c>
      <c r="D12" s="12">
        <v>51.973637480000001</v>
      </c>
      <c r="E12" s="12">
        <v>1.8487220390000001</v>
      </c>
      <c r="F12" s="31" t="s">
        <v>60</v>
      </c>
      <c r="G12" s="31" t="s">
        <v>12</v>
      </c>
      <c r="H12" s="39">
        <v>30</v>
      </c>
      <c r="I12" s="31">
        <v>3</v>
      </c>
      <c r="J12" s="31" t="s">
        <v>14</v>
      </c>
      <c r="K12" s="31">
        <v>2</v>
      </c>
      <c r="L12" s="31">
        <v>2</v>
      </c>
      <c r="M12" s="31" t="s">
        <v>38</v>
      </c>
      <c r="N12" s="31" t="s">
        <v>76</v>
      </c>
      <c r="O12" s="31" t="s">
        <v>37</v>
      </c>
      <c r="P12" s="31" t="s">
        <v>77</v>
      </c>
    </row>
    <row r="13" spans="1:17" x14ac:dyDescent="0.25">
      <c r="A13" s="31" t="s">
        <v>89</v>
      </c>
      <c r="B13" s="32">
        <v>43650</v>
      </c>
      <c r="C13" s="33">
        <v>0.52083333333333337</v>
      </c>
      <c r="D13" s="12">
        <v>52.011865780000001</v>
      </c>
      <c r="E13" s="12">
        <v>1.7623978760000001</v>
      </c>
      <c r="F13" s="31" t="s">
        <v>75</v>
      </c>
      <c r="G13" s="31" t="s">
        <v>49</v>
      </c>
      <c r="H13" s="39">
        <v>47</v>
      </c>
      <c r="I13" s="31">
        <v>3</v>
      </c>
      <c r="J13" s="31" t="s">
        <v>14</v>
      </c>
      <c r="K13" s="31">
        <v>2</v>
      </c>
      <c r="L13" s="31">
        <v>5</v>
      </c>
      <c r="M13" s="31" t="s">
        <v>38</v>
      </c>
      <c r="N13" s="31" t="s">
        <v>76</v>
      </c>
      <c r="O13" s="31" t="s">
        <v>37</v>
      </c>
      <c r="P13" s="31" t="s">
        <v>77</v>
      </c>
    </row>
    <row r="14" spans="1:17" x14ac:dyDescent="0.25">
      <c r="A14" s="31" t="s">
        <v>90</v>
      </c>
      <c r="B14" s="32">
        <v>43650</v>
      </c>
      <c r="C14" s="33">
        <v>0.54166666666666663</v>
      </c>
      <c r="D14" s="12">
        <v>52.013235229999999</v>
      </c>
      <c r="E14" s="12">
        <v>1.843174141</v>
      </c>
      <c r="F14" s="31" t="s">
        <v>64</v>
      </c>
      <c r="G14" s="31" t="s">
        <v>11</v>
      </c>
      <c r="H14" s="39">
        <v>26</v>
      </c>
      <c r="I14" s="31">
        <v>3</v>
      </c>
      <c r="J14" s="31" t="s">
        <v>14</v>
      </c>
      <c r="K14" s="31">
        <v>2</v>
      </c>
      <c r="L14" s="31">
        <v>1</v>
      </c>
      <c r="M14" s="31" t="s">
        <v>38</v>
      </c>
      <c r="N14" s="31" t="s">
        <v>76</v>
      </c>
      <c r="O14" s="31" t="s">
        <v>37</v>
      </c>
      <c r="P14" s="31" t="s">
        <v>77</v>
      </c>
    </row>
    <row r="15" spans="1:17" x14ac:dyDescent="0.25">
      <c r="A15" s="31" t="s">
        <v>91</v>
      </c>
      <c r="B15" s="32">
        <v>43650</v>
      </c>
      <c r="C15" s="33">
        <v>0.55277777777777781</v>
      </c>
      <c r="D15" s="12">
        <v>51.981135270000003</v>
      </c>
      <c r="E15" s="12">
        <v>1.936580551</v>
      </c>
      <c r="F15" s="31" t="s">
        <v>64</v>
      </c>
      <c r="G15" s="31" t="s">
        <v>11</v>
      </c>
      <c r="H15" s="39">
        <v>19</v>
      </c>
      <c r="I15" s="31">
        <v>3</v>
      </c>
      <c r="J15" s="31" t="s">
        <v>14</v>
      </c>
      <c r="K15" s="31">
        <v>2</v>
      </c>
      <c r="L15" s="31">
        <v>1</v>
      </c>
      <c r="M15" s="31" t="s">
        <v>38</v>
      </c>
      <c r="N15" s="31" t="s">
        <v>76</v>
      </c>
      <c r="O15" s="31" t="s">
        <v>37</v>
      </c>
      <c r="P15" s="31" t="s">
        <v>77</v>
      </c>
    </row>
    <row r="16" spans="1:17" x14ac:dyDescent="0.25">
      <c r="A16" s="31" t="s">
        <v>92</v>
      </c>
      <c r="B16" s="32">
        <v>43650</v>
      </c>
      <c r="C16" s="33">
        <v>0.5625</v>
      </c>
      <c r="D16" s="12">
        <v>52.01798359</v>
      </c>
      <c r="E16" s="12">
        <v>1.932806947</v>
      </c>
      <c r="F16" s="31" t="s">
        <v>66</v>
      </c>
      <c r="G16" s="31" t="s">
        <v>13</v>
      </c>
      <c r="H16" s="39">
        <v>30</v>
      </c>
      <c r="I16" s="31">
        <v>3</v>
      </c>
      <c r="J16" s="31" t="s">
        <v>14</v>
      </c>
      <c r="K16" s="31">
        <v>2</v>
      </c>
      <c r="L16" s="31">
        <v>1</v>
      </c>
      <c r="M16" s="31" t="s">
        <v>38</v>
      </c>
      <c r="N16" s="31" t="s">
        <v>76</v>
      </c>
      <c r="O16" s="31" t="s">
        <v>37</v>
      </c>
      <c r="P16" s="31" t="s">
        <v>77</v>
      </c>
    </row>
    <row r="17" spans="1:16" x14ac:dyDescent="0.25">
      <c r="A17" s="31" t="s">
        <v>93</v>
      </c>
      <c r="B17" s="32">
        <v>43650</v>
      </c>
      <c r="C17" s="33">
        <v>0.62222222222222223</v>
      </c>
      <c r="D17" s="12">
        <v>52.049105750000003</v>
      </c>
      <c r="E17" s="12">
        <v>1.9301990010000001</v>
      </c>
      <c r="F17" s="31" t="s">
        <v>68</v>
      </c>
      <c r="G17" s="31" t="s">
        <v>11</v>
      </c>
      <c r="H17" s="39">
        <v>25</v>
      </c>
      <c r="I17" s="31">
        <v>3</v>
      </c>
      <c r="J17" s="31" t="s">
        <v>14</v>
      </c>
      <c r="K17" s="31">
        <v>2</v>
      </c>
      <c r="L17" s="31">
        <v>2</v>
      </c>
      <c r="M17" s="31" t="s">
        <v>38</v>
      </c>
      <c r="N17" s="31" t="s">
        <v>76</v>
      </c>
      <c r="O17" s="31" t="s">
        <v>37</v>
      </c>
      <c r="P17" s="31" t="s">
        <v>77</v>
      </c>
    </row>
    <row r="18" spans="1:16" x14ac:dyDescent="0.25">
      <c r="A18" s="31" t="s">
        <v>94</v>
      </c>
      <c r="B18" s="32">
        <v>43650</v>
      </c>
      <c r="C18" s="33">
        <v>0.63888888888888895</v>
      </c>
      <c r="D18" s="12">
        <v>52.028318390000003</v>
      </c>
      <c r="E18" s="12">
        <v>2.012643084</v>
      </c>
      <c r="F18" s="31" t="s">
        <v>70</v>
      </c>
      <c r="G18" s="31" t="s">
        <v>12</v>
      </c>
      <c r="H18" s="39">
        <v>25</v>
      </c>
      <c r="I18" s="31">
        <v>3</v>
      </c>
      <c r="J18" s="31" t="s">
        <v>14</v>
      </c>
      <c r="K18" s="31">
        <v>2</v>
      </c>
      <c r="L18" s="31">
        <v>2</v>
      </c>
      <c r="M18" s="31" t="s">
        <v>38</v>
      </c>
      <c r="N18" s="31" t="s">
        <v>76</v>
      </c>
      <c r="O18" s="31" t="s">
        <v>37</v>
      </c>
      <c r="P18" s="31" t="s">
        <v>77</v>
      </c>
    </row>
    <row r="19" spans="1:16" x14ac:dyDescent="0.25">
      <c r="A19" s="31" t="s">
        <v>95</v>
      </c>
      <c r="B19" s="32">
        <v>43650</v>
      </c>
      <c r="C19" s="33">
        <v>0.65625</v>
      </c>
      <c r="D19" s="12">
        <v>52.052530150000003</v>
      </c>
      <c r="E19" s="12">
        <v>1.9891248290000001</v>
      </c>
      <c r="F19" s="31" t="s">
        <v>72</v>
      </c>
      <c r="G19" s="31" t="s">
        <v>11</v>
      </c>
      <c r="H19" s="39">
        <v>13</v>
      </c>
      <c r="I19" s="31">
        <v>3</v>
      </c>
      <c r="J19" s="31" t="s">
        <v>14</v>
      </c>
      <c r="K19" s="31">
        <v>2</v>
      </c>
      <c r="L19" s="31">
        <v>1</v>
      </c>
      <c r="M19" s="31" t="s">
        <v>38</v>
      </c>
      <c r="N19" s="31" t="s">
        <v>76</v>
      </c>
      <c r="O19" s="31" t="s">
        <v>37</v>
      </c>
      <c r="P19" s="31" t="s">
        <v>77</v>
      </c>
    </row>
    <row r="20" spans="1:16" x14ac:dyDescent="0.25">
      <c r="A20" s="31" t="s">
        <v>96</v>
      </c>
      <c r="B20" s="32">
        <v>43650</v>
      </c>
      <c r="C20" s="33">
        <v>1.06944444444445</v>
      </c>
      <c r="D20" s="12">
        <v>52.091283900000001</v>
      </c>
      <c r="E20" s="12">
        <v>1.9522534439999999</v>
      </c>
      <c r="F20" s="31" t="s">
        <v>42</v>
      </c>
      <c r="G20" s="40" t="s">
        <v>98</v>
      </c>
      <c r="H20" s="39">
        <v>25</v>
      </c>
      <c r="I20" s="31">
        <v>3</v>
      </c>
      <c r="J20" s="31" t="s">
        <v>14</v>
      </c>
      <c r="K20" s="31">
        <v>2</v>
      </c>
      <c r="L20" s="31">
        <v>3</v>
      </c>
      <c r="M20" s="31" t="s">
        <v>38</v>
      </c>
      <c r="N20" s="31" t="s">
        <v>76</v>
      </c>
      <c r="O20" s="31" t="s">
        <v>37</v>
      </c>
      <c r="P20" s="31" t="s">
        <v>77</v>
      </c>
    </row>
    <row r="21" spans="1:16" x14ac:dyDescent="0.25">
      <c r="A21" s="31" t="s">
        <v>97</v>
      </c>
      <c r="B21" s="32">
        <v>43650</v>
      </c>
      <c r="C21" s="33">
        <v>1.11111111111112</v>
      </c>
      <c r="D21" s="12">
        <v>52.096094379999997</v>
      </c>
      <c r="E21" s="12">
        <v>2.0224026529999999</v>
      </c>
      <c r="F21" s="31" t="s">
        <v>44</v>
      </c>
      <c r="G21" s="31" t="s">
        <v>13</v>
      </c>
      <c r="H21" s="39">
        <v>32</v>
      </c>
      <c r="I21" s="31">
        <v>3</v>
      </c>
      <c r="J21" s="31" t="s">
        <v>14</v>
      </c>
      <c r="K21" s="31">
        <v>2</v>
      </c>
      <c r="L21" s="31">
        <v>3</v>
      </c>
      <c r="M21" s="31" t="s">
        <v>38</v>
      </c>
      <c r="N21" s="31" t="s">
        <v>76</v>
      </c>
      <c r="O21" s="31" t="s">
        <v>37</v>
      </c>
      <c r="P21" s="31" t="s">
        <v>77</v>
      </c>
    </row>
  </sheetData>
  <phoneticPr fontId="1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108"/>
  <sheetViews>
    <sheetView topLeftCell="A43" workbookViewId="0">
      <selection activeCell="M99" sqref="M99"/>
    </sheetView>
  </sheetViews>
  <sheetFormatPr defaultRowHeight="15" x14ac:dyDescent="0.25"/>
  <cols>
    <col min="1" max="1" width="24" customWidth="1"/>
    <col min="2" max="2" width="10.5703125" customWidth="1"/>
  </cols>
  <sheetData>
    <row r="2" spans="1:7" ht="30" x14ac:dyDescent="0.25">
      <c r="B2" s="14" t="s">
        <v>12</v>
      </c>
      <c r="C2" s="14" t="s">
        <v>29</v>
      </c>
      <c r="D2" s="14" t="s">
        <v>30</v>
      </c>
      <c r="E2" s="14" t="s">
        <v>31</v>
      </c>
      <c r="F2" s="14" t="s">
        <v>28</v>
      </c>
    </row>
    <row r="3" spans="1:7" x14ac:dyDescent="0.25">
      <c r="A3" t="s">
        <v>33</v>
      </c>
      <c r="B3" s="17">
        <v>0.01</v>
      </c>
      <c r="C3" s="18">
        <v>0.05</v>
      </c>
      <c r="D3" s="18">
        <v>0.73</v>
      </c>
      <c r="E3" s="18">
        <v>0.21</v>
      </c>
      <c r="F3" s="18">
        <v>0</v>
      </c>
    </row>
    <row r="4" spans="1:7" x14ac:dyDescent="0.25">
      <c r="A4" t="s">
        <v>32</v>
      </c>
      <c r="B4" s="19"/>
      <c r="C4" s="19"/>
      <c r="D4" s="19"/>
      <c r="E4" s="19"/>
      <c r="F4" s="19"/>
    </row>
    <row r="5" spans="1:7" x14ac:dyDescent="0.25">
      <c r="G5" s="15"/>
    </row>
    <row r="6" spans="1:7" x14ac:dyDescent="0.25">
      <c r="A6" s="15" t="s">
        <v>34</v>
      </c>
      <c r="B6" s="16" t="e">
        <f>B5/$G$5</f>
        <v>#DIV/0!</v>
      </c>
      <c r="C6" s="16">
        <v>0</v>
      </c>
      <c r="D6" s="16">
        <v>0</v>
      </c>
      <c r="E6" s="16">
        <v>0</v>
      </c>
      <c r="F6" s="16">
        <v>0</v>
      </c>
    </row>
    <row r="9" spans="1:7" ht="15.75" thickBot="1" x14ac:dyDescent="0.3"/>
    <row r="10" spans="1:7" ht="15.75" thickBot="1" x14ac:dyDescent="0.3">
      <c r="A10" s="20" t="s">
        <v>35</v>
      </c>
      <c r="B10" s="41" t="s">
        <v>12</v>
      </c>
      <c r="C10" s="41" t="s">
        <v>29</v>
      </c>
      <c r="D10" s="41" t="s">
        <v>30</v>
      </c>
      <c r="E10" s="41" t="s">
        <v>31</v>
      </c>
      <c r="F10" s="43" t="s">
        <v>28</v>
      </c>
    </row>
    <row r="11" spans="1:7" ht="15" customHeight="1" thickBot="1" x14ac:dyDescent="0.3">
      <c r="A11" s="29" t="s">
        <v>36</v>
      </c>
      <c r="B11" s="42"/>
      <c r="C11" s="42"/>
      <c r="D11" s="42"/>
      <c r="E11" s="42"/>
      <c r="F11" s="44"/>
    </row>
    <row r="12" spans="1:7" x14ac:dyDescent="0.25">
      <c r="A12" s="21" t="s">
        <v>33</v>
      </c>
      <c r="B12" s="26">
        <v>0.25</v>
      </c>
      <c r="C12" s="27">
        <v>0.4</v>
      </c>
      <c r="D12" s="27">
        <v>0.25</v>
      </c>
      <c r="E12" s="27">
        <v>0.1</v>
      </c>
      <c r="F12" s="28">
        <v>0</v>
      </c>
      <c r="G12" s="25">
        <f>SUM(B12:F12)</f>
        <v>1</v>
      </c>
    </row>
    <row r="13" spans="1:7" ht="15.75" thickBot="1" x14ac:dyDescent="0.3">
      <c r="A13" s="22" t="s">
        <v>32</v>
      </c>
      <c r="B13" s="23"/>
      <c r="C13" s="23"/>
      <c r="D13" s="23"/>
      <c r="E13" s="23"/>
      <c r="F13" s="24"/>
    </row>
    <row r="14" spans="1:7" ht="15.75" thickBot="1" x14ac:dyDescent="0.3"/>
    <row r="15" spans="1:7" ht="15" customHeight="1" thickBot="1" x14ac:dyDescent="0.3">
      <c r="A15" s="20" t="s">
        <v>35</v>
      </c>
      <c r="B15" s="41" t="s">
        <v>12</v>
      </c>
      <c r="C15" s="41" t="s">
        <v>29</v>
      </c>
      <c r="D15" s="41" t="s">
        <v>30</v>
      </c>
      <c r="E15" s="41" t="s">
        <v>31</v>
      </c>
      <c r="F15" s="43" t="s">
        <v>28</v>
      </c>
    </row>
    <row r="16" spans="1:7" ht="15.75" thickBot="1" x14ac:dyDescent="0.3">
      <c r="A16" s="29" t="s">
        <v>39</v>
      </c>
      <c r="B16" s="42"/>
      <c r="C16" s="42"/>
      <c r="D16" s="42"/>
      <c r="E16" s="42"/>
      <c r="F16" s="44"/>
    </row>
    <row r="17" spans="1:7" x14ac:dyDescent="0.25">
      <c r="A17" s="21" t="s">
        <v>33</v>
      </c>
      <c r="B17" s="26">
        <v>0.7</v>
      </c>
      <c r="C17" s="27">
        <v>0.2</v>
      </c>
      <c r="D17" s="27">
        <v>0.1</v>
      </c>
      <c r="E17" s="27">
        <v>0</v>
      </c>
      <c r="F17" s="28">
        <v>0</v>
      </c>
      <c r="G17" s="25">
        <f>SUM(B17:F17)</f>
        <v>0.99999999999999989</v>
      </c>
    </row>
    <row r="18" spans="1:7" ht="15.75" thickBot="1" x14ac:dyDescent="0.3">
      <c r="A18" s="22" t="s">
        <v>32</v>
      </c>
      <c r="B18" s="23"/>
      <c r="C18" s="23"/>
      <c r="D18" s="23"/>
      <c r="E18" s="23"/>
      <c r="F18" s="24"/>
    </row>
    <row r="19" spans="1:7" ht="15.75" thickBot="1" x14ac:dyDescent="0.3"/>
    <row r="20" spans="1:7" ht="15" customHeight="1" thickBot="1" x14ac:dyDescent="0.3">
      <c r="A20" s="20" t="s">
        <v>35</v>
      </c>
      <c r="B20" s="41" t="s">
        <v>12</v>
      </c>
      <c r="C20" s="41" t="s">
        <v>29</v>
      </c>
      <c r="D20" s="41" t="s">
        <v>30</v>
      </c>
      <c r="E20" s="41" t="s">
        <v>31</v>
      </c>
      <c r="F20" s="43" t="s">
        <v>28</v>
      </c>
    </row>
    <row r="21" spans="1:7" ht="15.75" thickBot="1" x14ac:dyDescent="0.3">
      <c r="A21" s="29" t="s">
        <v>45</v>
      </c>
      <c r="B21" s="42"/>
      <c r="C21" s="42"/>
      <c r="D21" s="42"/>
      <c r="E21" s="42"/>
      <c r="F21" s="44"/>
    </row>
    <row r="22" spans="1:7" x14ac:dyDescent="0.25">
      <c r="A22" s="21" t="s">
        <v>33</v>
      </c>
      <c r="B22" s="26">
        <v>1</v>
      </c>
      <c r="C22" s="27">
        <v>0</v>
      </c>
      <c r="D22" s="27">
        <v>0</v>
      </c>
      <c r="E22" s="27">
        <v>0</v>
      </c>
      <c r="F22" s="28">
        <v>0</v>
      </c>
      <c r="G22" s="25">
        <f>SUM(B22:F22)</f>
        <v>1</v>
      </c>
    </row>
    <row r="23" spans="1:7" ht="15.75" thickBot="1" x14ac:dyDescent="0.3">
      <c r="A23" s="22" t="s">
        <v>32</v>
      </c>
      <c r="B23" s="23"/>
      <c r="C23" s="23"/>
      <c r="D23" s="23"/>
      <c r="E23" s="23"/>
      <c r="F23" s="24"/>
    </row>
    <row r="24" spans="1:7" ht="15.75" thickBot="1" x14ac:dyDescent="0.3"/>
    <row r="25" spans="1:7" ht="15" customHeight="1" thickBot="1" x14ac:dyDescent="0.3">
      <c r="A25" s="20" t="s">
        <v>35</v>
      </c>
      <c r="B25" s="41" t="s">
        <v>12</v>
      </c>
      <c r="C25" s="41" t="s">
        <v>29</v>
      </c>
      <c r="D25" s="41" t="s">
        <v>30</v>
      </c>
      <c r="E25" s="41" t="s">
        <v>31</v>
      </c>
      <c r="F25" s="43" t="s">
        <v>28</v>
      </c>
    </row>
    <row r="26" spans="1:7" ht="15.75" thickBot="1" x14ac:dyDescent="0.3">
      <c r="A26" s="29" t="s">
        <v>46</v>
      </c>
      <c r="B26" s="42"/>
      <c r="C26" s="42"/>
      <c r="D26" s="42"/>
      <c r="E26" s="42"/>
      <c r="F26" s="44"/>
    </row>
    <row r="27" spans="1:7" x14ac:dyDescent="0.25">
      <c r="A27" s="21" t="s">
        <v>33</v>
      </c>
      <c r="B27" s="26">
        <v>0.05</v>
      </c>
      <c r="C27" s="27">
        <v>0.5</v>
      </c>
      <c r="D27" s="27">
        <v>0.35</v>
      </c>
      <c r="E27" s="27">
        <v>0.1</v>
      </c>
      <c r="F27" s="28">
        <v>0</v>
      </c>
      <c r="G27" s="25">
        <f>SUM(B27:F27)</f>
        <v>1</v>
      </c>
    </row>
    <row r="28" spans="1:7" ht="15.75" thickBot="1" x14ac:dyDescent="0.3">
      <c r="A28" s="22" t="s">
        <v>32</v>
      </c>
      <c r="B28" s="23"/>
      <c r="C28" s="23"/>
      <c r="D28" s="23"/>
      <c r="E28" s="23"/>
      <c r="F28" s="24"/>
    </row>
    <row r="29" spans="1:7" ht="15.75" thickBot="1" x14ac:dyDescent="0.3"/>
    <row r="30" spans="1:7" ht="15" customHeight="1" thickBot="1" x14ac:dyDescent="0.3">
      <c r="A30" s="20" t="s">
        <v>35</v>
      </c>
      <c r="B30" s="41" t="s">
        <v>12</v>
      </c>
      <c r="C30" s="41" t="s">
        <v>29</v>
      </c>
      <c r="D30" s="41" t="s">
        <v>30</v>
      </c>
      <c r="E30" s="41" t="s">
        <v>31</v>
      </c>
      <c r="F30" s="43" t="s">
        <v>28</v>
      </c>
    </row>
    <row r="31" spans="1:7" ht="15.75" thickBot="1" x14ac:dyDescent="0.3">
      <c r="A31" s="29" t="s">
        <v>47</v>
      </c>
      <c r="B31" s="42"/>
      <c r="C31" s="42"/>
      <c r="D31" s="42"/>
      <c r="E31" s="42"/>
      <c r="F31" s="44"/>
    </row>
    <row r="32" spans="1:7" x14ac:dyDescent="0.25">
      <c r="A32" s="21" t="s">
        <v>33</v>
      </c>
      <c r="B32" s="35" t="s">
        <v>49</v>
      </c>
      <c r="C32" s="36" t="s">
        <v>49</v>
      </c>
      <c r="D32" s="36" t="s">
        <v>49</v>
      </c>
      <c r="E32" s="36" t="s">
        <v>49</v>
      </c>
      <c r="F32" s="37" t="s">
        <v>49</v>
      </c>
      <c r="G32" s="38" t="s">
        <v>49</v>
      </c>
    </row>
    <row r="33" spans="1:7" ht="15.75" thickBot="1" x14ac:dyDescent="0.3">
      <c r="A33" s="22" t="s">
        <v>32</v>
      </c>
      <c r="B33" s="23"/>
      <c r="C33" s="23"/>
      <c r="D33" s="23"/>
      <c r="E33" s="23"/>
      <c r="F33" s="24"/>
    </row>
    <row r="34" spans="1:7" ht="15.75" thickBot="1" x14ac:dyDescent="0.3"/>
    <row r="35" spans="1:7" ht="15" customHeight="1" thickBot="1" x14ac:dyDescent="0.3">
      <c r="A35" s="20" t="s">
        <v>35</v>
      </c>
      <c r="B35" s="41" t="s">
        <v>12</v>
      </c>
      <c r="C35" s="41" t="s">
        <v>29</v>
      </c>
      <c r="D35" s="41" t="s">
        <v>30</v>
      </c>
      <c r="E35" s="41" t="s">
        <v>31</v>
      </c>
      <c r="F35" s="43" t="s">
        <v>28</v>
      </c>
    </row>
    <row r="36" spans="1:7" ht="15.75" thickBot="1" x14ac:dyDescent="0.3">
      <c r="A36" s="29" t="s">
        <v>50</v>
      </c>
      <c r="B36" s="42"/>
      <c r="C36" s="42"/>
      <c r="D36" s="42"/>
      <c r="E36" s="42"/>
      <c r="F36" s="44"/>
    </row>
    <row r="37" spans="1:7" x14ac:dyDescent="0.25">
      <c r="A37" s="21" t="s">
        <v>33</v>
      </c>
      <c r="B37" s="26">
        <v>0.6</v>
      </c>
      <c r="C37" s="27">
        <v>0.1</v>
      </c>
      <c r="D37" s="27">
        <v>0.05</v>
      </c>
      <c r="E37" s="27">
        <v>0.05</v>
      </c>
      <c r="F37" s="28">
        <v>0.2</v>
      </c>
      <c r="G37" s="25">
        <f>SUM(B37:F37)</f>
        <v>1</v>
      </c>
    </row>
    <row r="38" spans="1:7" ht="15.75" thickBot="1" x14ac:dyDescent="0.3">
      <c r="A38" s="22" t="s">
        <v>32</v>
      </c>
      <c r="B38" s="23"/>
      <c r="C38" s="23"/>
      <c r="D38" s="23"/>
      <c r="E38" s="23"/>
      <c r="F38" s="24"/>
    </row>
    <row r="39" spans="1:7" ht="15.75" thickBot="1" x14ac:dyDescent="0.3"/>
    <row r="40" spans="1:7" ht="15" customHeight="1" thickBot="1" x14ac:dyDescent="0.3">
      <c r="A40" s="20" t="s">
        <v>35</v>
      </c>
      <c r="B40" s="41" t="s">
        <v>12</v>
      </c>
      <c r="C40" s="41" t="s">
        <v>29</v>
      </c>
      <c r="D40" s="41" t="s">
        <v>30</v>
      </c>
      <c r="E40" s="41" t="s">
        <v>31</v>
      </c>
      <c r="F40" s="43" t="s">
        <v>28</v>
      </c>
    </row>
    <row r="41" spans="1:7" ht="15.75" thickBot="1" x14ac:dyDescent="0.3">
      <c r="A41" s="29" t="s">
        <v>52</v>
      </c>
      <c r="B41" s="42"/>
      <c r="C41" s="42"/>
      <c r="D41" s="42"/>
      <c r="E41" s="42"/>
      <c r="F41" s="44"/>
    </row>
    <row r="42" spans="1:7" x14ac:dyDescent="0.25">
      <c r="A42" s="21" t="s">
        <v>33</v>
      </c>
      <c r="B42" s="26">
        <v>0</v>
      </c>
      <c r="C42" s="27">
        <v>0.1</v>
      </c>
      <c r="D42" s="27">
        <v>0.35</v>
      </c>
      <c r="E42" s="27">
        <v>0.55000000000000004</v>
      </c>
      <c r="F42" s="28">
        <v>0</v>
      </c>
      <c r="G42" s="25">
        <f>SUM(B42:F42)</f>
        <v>1</v>
      </c>
    </row>
    <row r="43" spans="1:7" ht="15.75" thickBot="1" x14ac:dyDescent="0.3">
      <c r="A43" s="22" t="s">
        <v>32</v>
      </c>
      <c r="B43" s="23"/>
      <c r="C43" s="23"/>
      <c r="D43" s="23"/>
      <c r="E43" s="23"/>
      <c r="F43" s="24"/>
    </row>
    <row r="44" spans="1:7" ht="15.75" thickBot="1" x14ac:dyDescent="0.3"/>
    <row r="45" spans="1:7" ht="15" customHeight="1" thickBot="1" x14ac:dyDescent="0.3">
      <c r="A45" s="20" t="s">
        <v>35</v>
      </c>
      <c r="B45" s="41" t="s">
        <v>12</v>
      </c>
      <c r="C45" s="41" t="s">
        <v>29</v>
      </c>
      <c r="D45" s="41" t="s">
        <v>30</v>
      </c>
      <c r="E45" s="41" t="s">
        <v>31</v>
      </c>
      <c r="F45" s="43" t="s">
        <v>28</v>
      </c>
    </row>
    <row r="46" spans="1:7" ht="15.75" thickBot="1" x14ac:dyDescent="0.3">
      <c r="A46" s="29" t="s">
        <v>54</v>
      </c>
      <c r="B46" s="42"/>
      <c r="C46" s="42"/>
      <c r="D46" s="42"/>
      <c r="E46" s="42"/>
      <c r="F46" s="44"/>
    </row>
    <row r="47" spans="1:7" x14ac:dyDescent="0.25">
      <c r="A47" s="21" t="s">
        <v>33</v>
      </c>
      <c r="B47" s="26">
        <v>0.05</v>
      </c>
      <c r="C47" s="27">
        <v>0.1</v>
      </c>
      <c r="D47" s="27">
        <v>0.2</v>
      </c>
      <c r="E47" s="27">
        <v>0.3</v>
      </c>
      <c r="F47" s="28">
        <v>0.35</v>
      </c>
      <c r="G47" s="25">
        <f>SUM(B47:F47)</f>
        <v>1</v>
      </c>
    </row>
    <row r="48" spans="1:7" ht="15.75" thickBot="1" x14ac:dyDescent="0.3">
      <c r="A48" s="22" t="s">
        <v>32</v>
      </c>
      <c r="B48" s="23"/>
      <c r="C48" s="23"/>
      <c r="D48" s="23"/>
      <c r="E48" s="23"/>
      <c r="F48" s="24"/>
    </row>
    <row r="49" spans="1:7" ht="15.75" thickBot="1" x14ac:dyDescent="0.3"/>
    <row r="50" spans="1:7" ht="15" customHeight="1" thickBot="1" x14ac:dyDescent="0.3">
      <c r="A50" s="20" t="s">
        <v>35</v>
      </c>
      <c r="B50" s="41" t="s">
        <v>12</v>
      </c>
      <c r="C50" s="41" t="s">
        <v>29</v>
      </c>
      <c r="D50" s="41" t="s">
        <v>30</v>
      </c>
      <c r="E50" s="41" t="s">
        <v>31</v>
      </c>
      <c r="F50" s="43" t="s">
        <v>28</v>
      </c>
    </row>
    <row r="51" spans="1:7" ht="15.75" thickBot="1" x14ac:dyDescent="0.3">
      <c r="A51" s="29" t="s">
        <v>56</v>
      </c>
      <c r="B51" s="42"/>
      <c r="C51" s="42"/>
      <c r="D51" s="42"/>
      <c r="E51" s="42"/>
      <c r="F51" s="44"/>
    </row>
    <row r="52" spans="1:7" x14ac:dyDescent="0.25">
      <c r="A52" s="21" t="s">
        <v>33</v>
      </c>
      <c r="B52" s="35" t="s">
        <v>49</v>
      </c>
      <c r="C52" s="36" t="s">
        <v>49</v>
      </c>
      <c r="D52" s="36" t="s">
        <v>49</v>
      </c>
      <c r="E52" s="36" t="s">
        <v>49</v>
      </c>
      <c r="F52" s="37" t="s">
        <v>49</v>
      </c>
      <c r="G52" s="38" t="s">
        <v>49</v>
      </c>
    </row>
    <row r="53" spans="1:7" ht="15.75" thickBot="1" x14ac:dyDescent="0.3">
      <c r="A53" s="22" t="s">
        <v>32</v>
      </c>
      <c r="B53" s="23"/>
      <c r="C53" s="23"/>
      <c r="D53" s="23"/>
      <c r="E53" s="23"/>
      <c r="F53" s="24"/>
    </row>
    <row r="54" spans="1:7" ht="15.75" thickBot="1" x14ac:dyDescent="0.3"/>
    <row r="55" spans="1:7" ht="15" customHeight="1" thickBot="1" x14ac:dyDescent="0.3">
      <c r="A55" s="20" t="s">
        <v>35</v>
      </c>
      <c r="B55" s="41" t="s">
        <v>12</v>
      </c>
      <c r="C55" s="41" t="s">
        <v>29</v>
      </c>
      <c r="D55" s="41" t="s">
        <v>30</v>
      </c>
      <c r="E55" s="41" t="s">
        <v>31</v>
      </c>
      <c r="F55" s="43" t="s">
        <v>28</v>
      </c>
    </row>
    <row r="56" spans="1:7" ht="15.75" thickBot="1" x14ac:dyDescent="0.3">
      <c r="A56" s="29" t="s">
        <v>57</v>
      </c>
      <c r="B56" s="42"/>
      <c r="C56" s="42"/>
      <c r="D56" s="42"/>
      <c r="E56" s="42"/>
      <c r="F56" s="44"/>
    </row>
    <row r="57" spans="1:7" x14ac:dyDescent="0.25">
      <c r="A57" s="21" t="s">
        <v>33</v>
      </c>
      <c r="B57" s="26">
        <v>0.2</v>
      </c>
      <c r="C57" s="27">
        <v>0.55000000000000004</v>
      </c>
      <c r="D57" s="27">
        <v>0.1</v>
      </c>
      <c r="E57" s="27">
        <v>0.1</v>
      </c>
      <c r="F57" s="28">
        <v>0.05</v>
      </c>
      <c r="G57" s="25">
        <f>SUM(B57:F57)</f>
        <v>1</v>
      </c>
    </row>
    <row r="58" spans="1:7" ht="15.75" thickBot="1" x14ac:dyDescent="0.3">
      <c r="A58" s="22" t="s">
        <v>32</v>
      </c>
      <c r="B58" s="23"/>
      <c r="C58" s="23"/>
      <c r="D58" s="23"/>
      <c r="E58" s="23"/>
      <c r="F58" s="24"/>
    </row>
    <row r="59" spans="1:7" ht="15.75" thickBot="1" x14ac:dyDescent="0.3"/>
    <row r="60" spans="1:7" ht="15" customHeight="1" thickBot="1" x14ac:dyDescent="0.3">
      <c r="A60" s="20" t="s">
        <v>35</v>
      </c>
      <c r="B60" s="41" t="s">
        <v>12</v>
      </c>
      <c r="C60" s="41" t="s">
        <v>29</v>
      </c>
      <c r="D60" s="41" t="s">
        <v>30</v>
      </c>
      <c r="E60" s="41" t="s">
        <v>31</v>
      </c>
      <c r="F60" s="43" t="s">
        <v>28</v>
      </c>
    </row>
    <row r="61" spans="1:7" ht="15.75" thickBot="1" x14ac:dyDescent="0.3">
      <c r="A61" s="29" t="s">
        <v>58</v>
      </c>
      <c r="B61" s="42"/>
      <c r="C61" s="42"/>
      <c r="D61" s="42"/>
      <c r="E61" s="42"/>
      <c r="F61" s="44"/>
    </row>
    <row r="62" spans="1:7" x14ac:dyDescent="0.25">
      <c r="A62" s="21" t="s">
        <v>33</v>
      </c>
      <c r="B62" s="26">
        <v>0.6</v>
      </c>
      <c r="C62" s="27">
        <v>0.2</v>
      </c>
      <c r="D62" s="27">
        <v>0.05</v>
      </c>
      <c r="E62" s="27">
        <v>0.05</v>
      </c>
      <c r="F62" s="28">
        <v>0.1</v>
      </c>
      <c r="G62" s="25">
        <f>SUM(B62:F62)</f>
        <v>1.0000000000000002</v>
      </c>
    </row>
    <row r="63" spans="1:7" ht="15.75" thickBot="1" x14ac:dyDescent="0.3">
      <c r="A63" s="22" t="s">
        <v>32</v>
      </c>
      <c r="B63" s="23"/>
      <c r="C63" s="23"/>
      <c r="D63" s="23"/>
      <c r="E63" s="23"/>
      <c r="F63" s="24"/>
    </row>
    <row r="64" spans="1:7" ht="15.75" thickBot="1" x14ac:dyDescent="0.3"/>
    <row r="65" spans="1:7" ht="15" customHeight="1" thickBot="1" x14ac:dyDescent="0.3">
      <c r="A65" s="20" t="s">
        <v>35</v>
      </c>
      <c r="B65" s="41" t="s">
        <v>12</v>
      </c>
      <c r="C65" s="41" t="s">
        <v>29</v>
      </c>
      <c r="D65" s="41" t="s">
        <v>30</v>
      </c>
      <c r="E65" s="41" t="s">
        <v>31</v>
      </c>
      <c r="F65" s="43" t="s">
        <v>28</v>
      </c>
    </row>
    <row r="66" spans="1:7" ht="15.75" thickBot="1" x14ac:dyDescent="0.3">
      <c r="A66" s="29" t="s">
        <v>62</v>
      </c>
      <c r="B66" s="42"/>
      <c r="C66" s="42"/>
      <c r="D66" s="42"/>
      <c r="E66" s="42"/>
      <c r="F66" s="44"/>
    </row>
    <row r="67" spans="1:7" x14ac:dyDescent="0.25">
      <c r="A67" s="21" t="s">
        <v>33</v>
      </c>
      <c r="B67" s="35" t="s">
        <v>49</v>
      </c>
      <c r="C67" s="36" t="s">
        <v>49</v>
      </c>
      <c r="D67" s="36" t="s">
        <v>49</v>
      </c>
      <c r="E67" s="36" t="s">
        <v>49</v>
      </c>
      <c r="F67" s="37" t="s">
        <v>49</v>
      </c>
      <c r="G67" s="38" t="s">
        <v>49</v>
      </c>
    </row>
    <row r="68" spans="1:7" ht="15.75" thickBot="1" x14ac:dyDescent="0.3">
      <c r="A68" s="22" t="s">
        <v>32</v>
      </c>
      <c r="B68" s="23"/>
      <c r="C68" s="23"/>
      <c r="D68" s="23"/>
      <c r="E68" s="23"/>
      <c r="F68" s="24"/>
    </row>
    <row r="69" spans="1:7" ht="15.75" thickBot="1" x14ac:dyDescent="0.3"/>
    <row r="70" spans="1:7" ht="15" customHeight="1" thickBot="1" x14ac:dyDescent="0.3">
      <c r="A70" s="20" t="s">
        <v>35</v>
      </c>
      <c r="B70" s="41" t="s">
        <v>12</v>
      </c>
      <c r="C70" s="41" t="s">
        <v>29</v>
      </c>
      <c r="D70" s="41" t="s">
        <v>30</v>
      </c>
      <c r="E70" s="41" t="s">
        <v>31</v>
      </c>
      <c r="F70" s="43" t="s">
        <v>28</v>
      </c>
    </row>
    <row r="71" spans="1:7" ht="15.75" thickBot="1" x14ac:dyDescent="0.3">
      <c r="A71" s="29" t="s">
        <v>61</v>
      </c>
      <c r="B71" s="42"/>
      <c r="C71" s="42"/>
      <c r="D71" s="42"/>
      <c r="E71" s="42"/>
      <c r="F71" s="44"/>
    </row>
    <row r="72" spans="1:7" x14ac:dyDescent="0.25">
      <c r="A72" s="21" t="s">
        <v>33</v>
      </c>
      <c r="B72" s="26">
        <v>0.2</v>
      </c>
      <c r="C72" s="27">
        <v>0.5</v>
      </c>
      <c r="D72" s="27">
        <v>0.25</v>
      </c>
      <c r="E72" s="27">
        <v>0.05</v>
      </c>
      <c r="F72" s="28">
        <v>0</v>
      </c>
      <c r="G72" s="30">
        <f>SUM(B72:F72)</f>
        <v>1</v>
      </c>
    </row>
    <row r="73" spans="1:7" ht="15.75" thickBot="1" x14ac:dyDescent="0.3">
      <c r="A73" s="22" t="s">
        <v>32</v>
      </c>
      <c r="B73" s="23"/>
      <c r="C73" s="23"/>
      <c r="D73" s="23"/>
      <c r="E73" s="23"/>
      <c r="F73" s="24"/>
    </row>
    <row r="74" spans="1:7" ht="15.75" thickBot="1" x14ac:dyDescent="0.3"/>
    <row r="75" spans="1:7" ht="15" customHeight="1" thickBot="1" x14ac:dyDescent="0.3">
      <c r="A75" s="20" t="s">
        <v>35</v>
      </c>
      <c r="B75" s="41" t="s">
        <v>12</v>
      </c>
      <c r="C75" s="41" t="s">
        <v>29</v>
      </c>
      <c r="D75" s="41" t="s">
        <v>30</v>
      </c>
      <c r="E75" s="41" t="s">
        <v>31</v>
      </c>
      <c r="F75" s="43" t="s">
        <v>28</v>
      </c>
    </row>
    <row r="76" spans="1:7" ht="15.75" thickBot="1" x14ac:dyDescent="0.3">
      <c r="A76" s="29" t="s">
        <v>63</v>
      </c>
      <c r="B76" s="42"/>
      <c r="C76" s="42"/>
      <c r="D76" s="42"/>
      <c r="E76" s="42"/>
      <c r="F76" s="44"/>
    </row>
    <row r="77" spans="1:7" x14ac:dyDescent="0.25">
      <c r="A77" s="21" t="s">
        <v>33</v>
      </c>
      <c r="B77" s="26">
        <v>0.05</v>
      </c>
      <c r="C77" s="27">
        <v>0.6</v>
      </c>
      <c r="D77" s="27">
        <v>0.3</v>
      </c>
      <c r="E77" s="27">
        <v>0.05</v>
      </c>
      <c r="F77" s="28">
        <v>0</v>
      </c>
      <c r="G77" s="25">
        <f>SUM(B77:F77)</f>
        <v>1</v>
      </c>
    </row>
    <row r="78" spans="1:7" ht="15.75" thickBot="1" x14ac:dyDescent="0.3">
      <c r="A78" s="22" t="s">
        <v>32</v>
      </c>
      <c r="B78" s="23"/>
      <c r="C78" s="23"/>
      <c r="D78" s="23"/>
      <c r="E78" s="23"/>
      <c r="F78" s="24"/>
    </row>
    <row r="79" spans="1:7" ht="15.75" thickBot="1" x14ac:dyDescent="0.3"/>
    <row r="80" spans="1:7" ht="15" customHeight="1" thickBot="1" x14ac:dyDescent="0.3">
      <c r="A80" s="20" t="s">
        <v>35</v>
      </c>
      <c r="B80" s="41" t="s">
        <v>12</v>
      </c>
      <c r="C80" s="41" t="s">
        <v>29</v>
      </c>
      <c r="D80" s="41" t="s">
        <v>30</v>
      </c>
      <c r="E80" s="41" t="s">
        <v>31</v>
      </c>
      <c r="F80" s="43" t="s">
        <v>28</v>
      </c>
    </row>
    <row r="81" spans="1:7" ht="15.75" thickBot="1" x14ac:dyDescent="0.3">
      <c r="A81" s="29" t="s">
        <v>65</v>
      </c>
      <c r="B81" s="42"/>
      <c r="C81" s="42"/>
      <c r="D81" s="42"/>
      <c r="E81" s="42"/>
      <c r="F81" s="44"/>
    </row>
    <row r="82" spans="1:7" x14ac:dyDescent="0.25">
      <c r="A82" s="21" t="s">
        <v>33</v>
      </c>
      <c r="B82" s="26">
        <v>0.35</v>
      </c>
      <c r="C82" s="27">
        <v>0.45</v>
      </c>
      <c r="D82" s="27">
        <v>0.15</v>
      </c>
      <c r="E82" s="27">
        <v>0.05</v>
      </c>
      <c r="F82" s="28">
        <v>0</v>
      </c>
      <c r="G82" s="25">
        <f>SUM(B82:F82)</f>
        <v>1</v>
      </c>
    </row>
    <row r="83" spans="1:7" ht="15.75" thickBot="1" x14ac:dyDescent="0.3">
      <c r="A83" s="22" t="s">
        <v>32</v>
      </c>
      <c r="B83" s="23"/>
      <c r="C83" s="23"/>
      <c r="D83" s="23"/>
      <c r="E83" s="23"/>
      <c r="F83" s="24"/>
    </row>
    <row r="84" spans="1:7" ht="15.75" thickBot="1" x14ac:dyDescent="0.3"/>
    <row r="85" spans="1:7" ht="15" customHeight="1" thickBot="1" x14ac:dyDescent="0.3">
      <c r="A85" s="20" t="s">
        <v>35</v>
      </c>
      <c r="B85" s="41" t="s">
        <v>12</v>
      </c>
      <c r="C85" s="41" t="s">
        <v>29</v>
      </c>
      <c r="D85" s="41" t="s">
        <v>30</v>
      </c>
      <c r="E85" s="41" t="s">
        <v>31</v>
      </c>
      <c r="F85" s="43" t="s">
        <v>28</v>
      </c>
    </row>
    <row r="86" spans="1:7" ht="15.75" thickBot="1" x14ac:dyDescent="0.3">
      <c r="A86" s="29" t="s">
        <v>67</v>
      </c>
      <c r="B86" s="42"/>
      <c r="C86" s="42"/>
      <c r="D86" s="42"/>
      <c r="E86" s="42"/>
      <c r="F86" s="44"/>
    </row>
    <row r="87" spans="1:7" x14ac:dyDescent="0.25">
      <c r="A87" s="21" t="s">
        <v>33</v>
      </c>
      <c r="B87" s="26">
        <v>0.05</v>
      </c>
      <c r="C87" s="27">
        <v>0.15</v>
      </c>
      <c r="D87" s="27">
        <v>0.6</v>
      </c>
      <c r="E87" s="27">
        <v>0.2</v>
      </c>
      <c r="F87" s="28">
        <v>0</v>
      </c>
      <c r="G87" s="30">
        <f>SUM(B87:F87)</f>
        <v>1</v>
      </c>
    </row>
    <row r="88" spans="1:7" ht="15.75" thickBot="1" x14ac:dyDescent="0.3">
      <c r="A88" s="22" t="s">
        <v>32</v>
      </c>
      <c r="B88" s="23"/>
      <c r="C88" s="23"/>
      <c r="D88" s="23"/>
      <c r="E88" s="23"/>
      <c r="F88" s="24"/>
    </row>
    <row r="89" spans="1:7" ht="15.75" thickBot="1" x14ac:dyDescent="0.3"/>
    <row r="90" spans="1:7" ht="15" customHeight="1" thickBot="1" x14ac:dyDescent="0.3">
      <c r="A90" s="20" t="s">
        <v>35</v>
      </c>
      <c r="B90" s="41" t="s">
        <v>12</v>
      </c>
      <c r="C90" s="41" t="s">
        <v>29</v>
      </c>
      <c r="D90" s="41" t="s">
        <v>30</v>
      </c>
      <c r="E90" s="41" t="s">
        <v>31</v>
      </c>
      <c r="F90" s="43" t="s">
        <v>28</v>
      </c>
    </row>
    <row r="91" spans="1:7" ht="15.75" thickBot="1" x14ac:dyDescent="0.3">
      <c r="A91" s="29" t="s">
        <v>69</v>
      </c>
      <c r="B91" s="42"/>
      <c r="C91" s="42"/>
      <c r="D91" s="42"/>
      <c r="E91" s="42"/>
      <c r="F91" s="44"/>
    </row>
    <row r="92" spans="1:7" x14ac:dyDescent="0.25">
      <c r="A92" s="21" t="s">
        <v>33</v>
      </c>
      <c r="B92" s="26">
        <v>0.6</v>
      </c>
      <c r="C92" s="27">
        <v>0.15</v>
      </c>
      <c r="D92" s="27">
        <v>0.15</v>
      </c>
      <c r="E92" s="27">
        <v>0.1</v>
      </c>
      <c r="F92" s="28">
        <v>0</v>
      </c>
      <c r="G92" s="25">
        <f>SUM(B92:F92)</f>
        <v>1</v>
      </c>
    </row>
    <row r="93" spans="1:7" ht="15.75" thickBot="1" x14ac:dyDescent="0.3">
      <c r="A93" s="22" t="s">
        <v>32</v>
      </c>
      <c r="B93" s="23"/>
      <c r="C93" s="23"/>
      <c r="D93" s="23"/>
      <c r="E93" s="23"/>
      <c r="F93" s="24"/>
    </row>
    <row r="94" spans="1:7" ht="15.75" thickBot="1" x14ac:dyDescent="0.3"/>
    <row r="95" spans="1:7" ht="15" customHeight="1" thickBot="1" x14ac:dyDescent="0.3">
      <c r="A95" s="20" t="s">
        <v>35</v>
      </c>
      <c r="B95" s="41" t="s">
        <v>12</v>
      </c>
      <c r="C95" s="41" t="s">
        <v>29</v>
      </c>
      <c r="D95" s="41" t="s">
        <v>30</v>
      </c>
      <c r="E95" s="41" t="s">
        <v>31</v>
      </c>
      <c r="F95" s="43" t="s">
        <v>28</v>
      </c>
    </row>
    <row r="96" spans="1:7" ht="15.75" thickBot="1" x14ac:dyDescent="0.3">
      <c r="A96" s="29" t="s">
        <v>73</v>
      </c>
      <c r="B96" s="42"/>
      <c r="C96" s="42"/>
      <c r="D96" s="42"/>
      <c r="E96" s="42"/>
      <c r="F96" s="44"/>
    </row>
    <row r="97" spans="1:7" x14ac:dyDescent="0.25">
      <c r="A97" s="21" t="s">
        <v>33</v>
      </c>
      <c r="B97" s="26">
        <v>0</v>
      </c>
      <c r="C97" s="27">
        <v>0.35</v>
      </c>
      <c r="D97" s="27">
        <v>0.5</v>
      </c>
      <c r="E97" s="27">
        <v>0.15</v>
      </c>
      <c r="F97" s="28">
        <v>0</v>
      </c>
      <c r="G97" s="25">
        <f>SUM(B97:F97)</f>
        <v>1</v>
      </c>
    </row>
    <row r="98" spans="1:7" ht="15.75" thickBot="1" x14ac:dyDescent="0.3">
      <c r="A98" s="22" t="s">
        <v>32</v>
      </c>
      <c r="B98" s="23"/>
      <c r="C98" s="23"/>
      <c r="D98" s="23"/>
      <c r="E98" s="23"/>
      <c r="F98" s="24"/>
    </row>
    <row r="99" spans="1:7" ht="15.75" thickBot="1" x14ac:dyDescent="0.3"/>
    <row r="100" spans="1:7" ht="15" customHeight="1" thickBot="1" x14ac:dyDescent="0.3">
      <c r="A100" s="20" t="s">
        <v>35</v>
      </c>
      <c r="B100" s="41" t="s">
        <v>12</v>
      </c>
      <c r="C100" s="41" t="s">
        <v>29</v>
      </c>
      <c r="D100" s="41" t="s">
        <v>30</v>
      </c>
      <c r="E100" s="41" t="s">
        <v>31</v>
      </c>
      <c r="F100" s="43" t="s">
        <v>28</v>
      </c>
    </row>
    <row r="101" spans="1:7" ht="15.75" thickBot="1" x14ac:dyDescent="0.3">
      <c r="A101" s="29" t="s">
        <v>71</v>
      </c>
      <c r="B101" s="42"/>
      <c r="C101" s="42"/>
      <c r="D101" s="42"/>
      <c r="E101" s="42"/>
      <c r="F101" s="44"/>
    </row>
    <row r="102" spans="1:7" x14ac:dyDescent="0.25">
      <c r="A102" s="21" t="s">
        <v>33</v>
      </c>
      <c r="B102" s="26">
        <v>0.25</v>
      </c>
      <c r="C102" s="27">
        <v>0.4</v>
      </c>
      <c r="D102" s="27">
        <v>0.25</v>
      </c>
      <c r="E102" s="27">
        <v>0.1</v>
      </c>
      <c r="F102" s="28">
        <v>0</v>
      </c>
      <c r="G102" s="25">
        <f>SUM(B102:F102)</f>
        <v>1</v>
      </c>
    </row>
    <row r="103" spans="1:7" ht="15.75" thickBot="1" x14ac:dyDescent="0.3">
      <c r="A103" s="22" t="s">
        <v>32</v>
      </c>
      <c r="B103" s="23"/>
      <c r="C103" s="23"/>
      <c r="D103" s="23"/>
      <c r="E103" s="23"/>
      <c r="F103" s="24"/>
    </row>
    <row r="104" spans="1:7" ht="15.75" thickBot="1" x14ac:dyDescent="0.3"/>
    <row r="105" spans="1:7" ht="15" customHeight="1" thickBot="1" x14ac:dyDescent="0.3">
      <c r="A105" s="20" t="s">
        <v>35</v>
      </c>
      <c r="B105" s="41" t="s">
        <v>12</v>
      </c>
      <c r="C105" s="41" t="s">
        <v>29</v>
      </c>
      <c r="D105" s="41" t="s">
        <v>30</v>
      </c>
      <c r="E105" s="41" t="s">
        <v>31</v>
      </c>
      <c r="F105" s="43" t="s">
        <v>28</v>
      </c>
    </row>
    <row r="106" spans="1:7" ht="15.75" thickBot="1" x14ac:dyDescent="0.3">
      <c r="A106" s="29" t="s">
        <v>74</v>
      </c>
      <c r="B106" s="42"/>
      <c r="C106" s="42"/>
      <c r="D106" s="42"/>
      <c r="E106" s="42"/>
      <c r="F106" s="44"/>
    </row>
    <row r="107" spans="1:7" x14ac:dyDescent="0.25">
      <c r="A107" s="21" t="s">
        <v>33</v>
      </c>
      <c r="B107" s="26">
        <v>0.6</v>
      </c>
      <c r="C107" s="27">
        <v>0.2</v>
      </c>
      <c r="D107" s="27">
        <v>0.1</v>
      </c>
      <c r="E107" s="27">
        <v>0.08</v>
      </c>
      <c r="F107" s="28">
        <v>0.02</v>
      </c>
      <c r="G107" s="30">
        <f>SUM(B107:F107)</f>
        <v>1</v>
      </c>
    </row>
    <row r="108" spans="1:7" ht="15.75" thickBot="1" x14ac:dyDescent="0.3">
      <c r="A108" s="22" t="s">
        <v>32</v>
      </c>
      <c r="B108" s="23"/>
      <c r="C108" s="23"/>
      <c r="D108" s="23"/>
      <c r="E108" s="23"/>
      <c r="F108" s="24"/>
    </row>
  </sheetData>
  <mergeCells count="100">
    <mergeCell ref="B10:B11"/>
    <mergeCell ref="C10:C11"/>
    <mergeCell ref="D10:D11"/>
    <mergeCell ref="E10:E11"/>
    <mergeCell ref="F10:F11"/>
    <mergeCell ref="B15:B16"/>
    <mergeCell ref="C15:C16"/>
    <mergeCell ref="D15:D16"/>
    <mergeCell ref="E15:E16"/>
    <mergeCell ref="F15:F16"/>
    <mergeCell ref="B20:B21"/>
    <mergeCell ref="C20:C21"/>
    <mergeCell ref="D20:D21"/>
    <mergeCell ref="E20:E21"/>
    <mergeCell ref="F20:F21"/>
    <mergeCell ref="B25:B26"/>
    <mergeCell ref="C25:C26"/>
    <mergeCell ref="D25:D26"/>
    <mergeCell ref="E25:E26"/>
    <mergeCell ref="F25:F26"/>
    <mergeCell ref="B30:B31"/>
    <mergeCell ref="C30:C31"/>
    <mergeCell ref="D30:D31"/>
    <mergeCell ref="E30:E31"/>
    <mergeCell ref="F30:F31"/>
    <mergeCell ref="B35:B36"/>
    <mergeCell ref="C35:C36"/>
    <mergeCell ref="D35:D36"/>
    <mergeCell ref="E35:E36"/>
    <mergeCell ref="F35:F36"/>
    <mergeCell ref="B40:B41"/>
    <mergeCell ref="C40:C41"/>
    <mergeCell ref="D40:D41"/>
    <mergeCell ref="E40:E41"/>
    <mergeCell ref="F40:F41"/>
    <mergeCell ref="B45:B46"/>
    <mergeCell ref="C45:C46"/>
    <mergeCell ref="D45:D46"/>
    <mergeCell ref="E45:E46"/>
    <mergeCell ref="F45:F46"/>
    <mergeCell ref="B50:B51"/>
    <mergeCell ref="C50:C51"/>
    <mergeCell ref="D50:D51"/>
    <mergeCell ref="E50:E51"/>
    <mergeCell ref="F50:F51"/>
    <mergeCell ref="B55:B56"/>
    <mergeCell ref="C55:C56"/>
    <mergeCell ref="D55:D56"/>
    <mergeCell ref="E55:E56"/>
    <mergeCell ref="F55:F56"/>
    <mergeCell ref="B60:B61"/>
    <mergeCell ref="C60:C61"/>
    <mergeCell ref="D60:D61"/>
    <mergeCell ref="E60:E61"/>
    <mergeCell ref="F60:F61"/>
    <mergeCell ref="B65:B66"/>
    <mergeCell ref="C65:C66"/>
    <mergeCell ref="D65:D66"/>
    <mergeCell ref="E65:E66"/>
    <mergeCell ref="F65:F66"/>
    <mergeCell ref="B70:B71"/>
    <mergeCell ref="C70:C71"/>
    <mergeCell ref="D70:D71"/>
    <mergeCell ref="E70:E71"/>
    <mergeCell ref="F70:F71"/>
    <mergeCell ref="B75:B76"/>
    <mergeCell ref="C75:C76"/>
    <mergeCell ref="D75:D76"/>
    <mergeCell ref="E75:E76"/>
    <mergeCell ref="F75:F76"/>
    <mergeCell ref="B80:B81"/>
    <mergeCell ref="C80:C81"/>
    <mergeCell ref="D80:D81"/>
    <mergeCell ref="E80:E81"/>
    <mergeCell ref="F80:F81"/>
    <mergeCell ref="B85:B86"/>
    <mergeCell ref="C85:C86"/>
    <mergeCell ref="D85:D86"/>
    <mergeCell ref="E85:E86"/>
    <mergeCell ref="F85:F86"/>
    <mergeCell ref="B90:B91"/>
    <mergeCell ref="C90:C91"/>
    <mergeCell ref="D90:D91"/>
    <mergeCell ref="E90:E91"/>
    <mergeCell ref="F90:F91"/>
    <mergeCell ref="B95:B96"/>
    <mergeCell ref="C95:C96"/>
    <mergeCell ref="D95:D96"/>
    <mergeCell ref="E95:E96"/>
    <mergeCell ref="F95:F96"/>
    <mergeCell ref="B100:B101"/>
    <mergeCell ref="C100:C101"/>
    <mergeCell ref="D100:D101"/>
    <mergeCell ref="E100:E101"/>
    <mergeCell ref="F100:F101"/>
    <mergeCell ref="B105:B106"/>
    <mergeCell ref="C105:C106"/>
    <mergeCell ref="D105:D106"/>
    <mergeCell ref="E105:E106"/>
    <mergeCell ref="F105:F106"/>
  </mergeCells>
  <conditionalFormatting sqref="B6:F6">
    <cfRule type="colorScale" priority="3">
      <colorScale>
        <cfvo type="min"/>
        <cfvo type="max"/>
        <color theme="0"/>
        <color theme="5" tint="-0.249977111117893"/>
      </colorScale>
    </cfRule>
    <cfRule type="colorScale" priority="4">
      <colorScale>
        <cfvo type="min"/>
        <cfvo type="max"/>
        <color rgb="FFFF7128"/>
        <color rgb="FFFFEF9C"/>
      </colorScale>
    </cfRule>
  </conditionalFormatting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H10"/>
  <sheetViews>
    <sheetView workbookViewId="0">
      <selection activeCell="F3" sqref="F3"/>
    </sheetView>
  </sheetViews>
  <sheetFormatPr defaultRowHeight="15" x14ac:dyDescent="0.25"/>
  <cols>
    <col min="7" max="7" width="13.5703125" customWidth="1"/>
  </cols>
  <sheetData>
    <row r="2" spans="2:8" x14ac:dyDescent="0.25">
      <c r="B2" s="13" t="s">
        <v>22</v>
      </c>
      <c r="C2" s="13" t="s">
        <v>19</v>
      </c>
      <c r="D2" s="13" t="s">
        <v>20</v>
      </c>
      <c r="E2" s="13" t="s">
        <v>27</v>
      </c>
      <c r="F2" s="13" t="s">
        <v>21</v>
      </c>
      <c r="G2" s="10" t="s">
        <v>23</v>
      </c>
    </row>
    <row r="3" spans="2:8" x14ac:dyDescent="0.25">
      <c r="B3">
        <v>3</v>
      </c>
      <c r="C3">
        <v>54</v>
      </c>
      <c r="D3">
        <v>32.46</v>
      </c>
      <c r="E3" t="s">
        <v>24</v>
      </c>
      <c r="F3" s="12">
        <f>D3/60</f>
        <v>0.54100000000000004</v>
      </c>
      <c r="G3" s="12">
        <f>(F3+C3)*IF(E3="W",-1,1)</f>
        <v>54.540999999999997</v>
      </c>
      <c r="H3" t="s">
        <v>24</v>
      </c>
    </row>
    <row r="4" spans="2:8" x14ac:dyDescent="0.25">
      <c r="C4">
        <v>0</v>
      </c>
      <c r="D4">
        <v>43.72</v>
      </c>
      <c r="E4" t="s">
        <v>25</v>
      </c>
      <c r="F4" s="12">
        <f>D4/60</f>
        <v>0.72866666666666668</v>
      </c>
      <c r="G4" s="12">
        <f t="shared" ref="G4:G10" si="0">(F4+C4)*IF(E4="W",-1,1)</f>
        <v>-0.72866666666666668</v>
      </c>
      <c r="H4" t="s">
        <v>26</v>
      </c>
    </row>
    <row r="5" spans="2:8" x14ac:dyDescent="0.25">
      <c r="F5" s="12"/>
      <c r="G5" s="12"/>
    </row>
    <row r="6" spans="2:8" x14ac:dyDescent="0.25">
      <c r="B6">
        <v>4</v>
      </c>
      <c r="C6">
        <v>54</v>
      </c>
      <c r="D6">
        <v>32.14</v>
      </c>
      <c r="E6" t="s">
        <v>24</v>
      </c>
      <c r="F6" s="12">
        <f>D6/60</f>
        <v>0.53566666666666662</v>
      </c>
      <c r="G6" s="12">
        <f t="shared" si="0"/>
        <v>54.535666666666664</v>
      </c>
      <c r="H6" t="s">
        <v>24</v>
      </c>
    </row>
    <row r="7" spans="2:8" x14ac:dyDescent="0.25">
      <c r="C7">
        <v>0</v>
      </c>
      <c r="D7" s="11">
        <v>43.77</v>
      </c>
      <c r="E7" t="s">
        <v>25</v>
      </c>
      <c r="F7" s="12">
        <f>D7/60</f>
        <v>0.72950000000000004</v>
      </c>
      <c r="G7" s="12">
        <f t="shared" si="0"/>
        <v>-0.72950000000000004</v>
      </c>
      <c r="H7" t="s">
        <v>26</v>
      </c>
    </row>
    <row r="8" spans="2:8" x14ac:dyDescent="0.25">
      <c r="F8" s="12"/>
      <c r="G8" s="12"/>
    </row>
    <row r="9" spans="2:8" x14ac:dyDescent="0.25">
      <c r="B9">
        <v>5</v>
      </c>
      <c r="C9">
        <v>54</v>
      </c>
      <c r="D9">
        <v>32.799999999999997</v>
      </c>
      <c r="E9" t="s">
        <v>24</v>
      </c>
      <c r="F9" s="12">
        <f>D9/60</f>
        <v>0.54666666666666663</v>
      </c>
      <c r="G9" s="12">
        <f t="shared" si="0"/>
        <v>54.546666666666667</v>
      </c>
      <c r="H9" t="s">
        <v>24</v>
      </c>
    </row>
    <row r="10" spans="2:8" x14ac:dyDescent="0.25">
      <c r="C10">
        <v>0</v>
      </c>
      <c r="D10">
        <v>44.06</v>
      </c>
      <c r="E10" t="s">
        <v>25</v>
      </c>
      <c r="F10" s="12">
        <f>D10/60</f>
        <v>0.73433333333333339</v>
      </c>
      <c r="G10" s="12">
        <f t="shared" si="0"/>
        <v>-0.73433333333333339</v>
      </c>
      <c r="H10" t="s">
        <v>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L2:U26"/>
  <sheetViews>
    <sheetView topLeftCell="A4" workbookViewId="0">
      <selection activeCell="H35" sqref="H35"/>
    </sheetView>
  </sheetViews>
  <sheetFormatPr defaultRowHeight="15" x14ac:dyDescent="0.25"/>
  <cols>
    <col min="1" max="13" width="9.140625" style="4"/>
    <col min="14" max="14" width="14.5703125" style="4" customWidth="1"/>
    <col min="15" max="15" width="9.140625" style="4"/>
    <col min="16" max="16" width="15.42578125" style="4" customWidth="1"/>
    <col min="17" max="20" width="9.140625" style="4"/>
    <col min="21" max="21" width="20.42578125" style="4" bestFit="1" customWidth="1"/>
    <col min="22" max="16384" width="9.140625" style="4"/>
  </cols>
  <sheetData>
    <row r="2" spans="12:21" x14ac:dyDescent="0.25">
      <c r="L2" s="5"/>
      <c r="M2" s="5"/>
      <c r="N2" s="5"/>
      <c r="O2" s="5"/>
      <c r="P2" s="5"/>
      <c r="Q2" s="5"/>
      <c r="R2" s="5"/>
      <c r="U2" s="6"/>
    </row>
    <row r="3" spans="12:21" x14ac:dyDescent="0.25">
      <c r="L3" s="7"/>
      <c r="M3" s="8"/>
      <c r="N3" s="7"/>
      <c r="O3" s="7"/>
      <c r="P3" s="8"/>
      <c r="Q3" s="8"/>
      <c r="R3" s="8"/>
      <c r="U3" s="9"/>
    </row>
    <row r="4" spans="12:21" x14ac:dyDescent="0.25">
      <c r="L4" s="7"/>
      <c r="M4" s="8"/>
      <c r="N4" s="8"/>
      <c r="O4" s="8"/>
      <c r="P4" s="8"/>
      <c r="Q4" s="8"/>
      <c r="R4" s="7"/>
      <c r="U4" s="9"/>
    </row>
    <row r="5" spans="12:21" x14ac:dyDescent="0.25">
      <c r="L5" s="7"/>
      <c r="M5" s="8"/>
      <c r="N5" s="7"/>
      <c r="O5" s="8"/>
      <c r="P5" s="8"/>
      <c r="Q5" s="8"/>
      <c r="R5" s="7"/>
      <c r="U5" s="9"/>
    </row>
    <row r="6" spans="12:21" x14ac:dyDescent="0.25">
      <c r="L6" s="7"/>
      <c r="M6" s="8"/>
      <c r="N6" s="7"/>
      <c r="O6" s="8"/>
      <c r="P6" s="8"/>
      <c r="Q6" s="8"/>
      <c r="R6" s="7"/>
      <c r="U6" s="9"/>
    </row>
    <row r="7" spans="12:21" x14ac:dyDescent="0.25">
      <c r="L7" s="7"/>
      <c r="M7" s="8"/>
      <c r="N7" s="7"/>
      <c r="O7" s="8"/>
      <c r="P7" s="8"/>
      <c r="Q7" s="8"/>
      <c r="R7" s="7"/>
      <c r="U7" s="9"/>
    </row>
    <row r="8" spans="12:21" x14ac:dyDescent="0.25">
      <c r="L8" s="7"/>
      <c r="M8" s="8"/>
      <c r="N8" s="7"/>
      <c r="O8" s="8"/>
      <c r="P8" s="8"/>
      <c r="Q8" s="8"/>
      <c r="R8" s="7"/>
      <c r="U8" s="9"/>
    </row>
    <row r="9" spans="12:21" x14ac:dyDescent="0.25">
      <c r="L9" s="7"/>
      <c r="M9" s="8"/>
      <c r="N9" s="7"/>
      <c r="O9" s="8"/>
      <c r="P9" s="8"/>
      <c r="Q9" s="8"/>
      <c r="R9" s="7"/>
      <c r="U9" s="9"/>
    </row>
    <row r="10" spans="12:21" x14ac:dyDescent="0.25">
      <c r="L10" s="7"/>
      <c r="M10" s="8"/>
      <c r="P10" s="8"/>
      <c r="Q10" s="8"/>
      <c r="R10" s="7"/>
      <c r="U10" s="9"/>
    </row>
    <row r="11" spans="12:21" x14ac:dyDescent="0.25">
      <c r="L11" s="7"/>
      <c r="M11" s="8"/>
      <c r="N11" s="7"/>
      <c r="O11" s="8"/>
      <c r="P11" s="8"/>
      <c r="Q11" s="8"/>
      <c r="R11" s="7"/>
      <c r="U11" s="9"/>
    </row>
    <row r="12" spans="12:21" x14ac:dyDescent="0.25">
      <c r="L12" s="7"/>
      <c r="M12" s="8"/>
      <c r="N12" s="7"/>
      <c r="O12" s="8"/>
      <c r="R12" s="7"/>
      <c r="U12" s="9"/>
    </row>
    <row r="13" spans="12:21" x14ac:dyDescent="0.25">
      <c r="L13" s="7"/>
      <c r="M13" s="8"/>
      <c r="N13" s="7"/>
      <c r="O13" s="8"/>
      <c r="R13" s="7"/>
      <c r="U13" s="9"/>
    </row>
    <row r="14" spans="12:21" x14ac:dyDescent="0.25">
      <c r="L14" s="7"/>
      <c r="M14" s="8"/>
      <c r="N14" s="7"/>
      <c r="O14" s="8"/>
      <c r="R14" s="7"/>
      <c r="U14" s="9"/>
    </row>
    <row r="15" spans="12:21" x14ac:dyDescent="0.25">
      <c r="L15" s="8"/>
      <c r="M15" s="8"/>
      <c r="N15" s="7"/>
      <c r="O15" s="8"/>
      <c r="P15" s="8"/>
      <c r="Q15" s="8"/>
      <c r="R15" s="7"/>
      <c r="U15" s="9"/>
    </row>
    <row r="16" spans="12:21" x14ac:dyDescent="0.25">
      <c r="L16" s="7"/>
      <c r="M16" s="8"/>
      <c r="N16" s="7"/>
      <c r="O16" s="8"/>
      <c r="P16" s="8"/>
      <c r="Q16" s="8"/>
      <c r="R16" s="7"/>
    </row>
    <row r="17" spans="12:18" x14ac:dyDescent="0.25">
      <c r="L17" s="7"/>
      <c r="M17" s="7"/>
      <c r="N17" s="7"/>
      <c r="O17" s="8"/>
      <c r="P17" s="8"/>
      <c r="Q17" s="8"/>
      <c r="R17" s="7"/>
    </row>
    <row r="18" spans="12:18" x14ac:dyDescent="0.25">
      <c r="L18" s="7"/>
      <c r="M18" s="7"/>
      <c r="P18" s="8"/>
      <c r="Q18" s="8"/>
      <c r="R18" s="7"/>
    </row>
    <row r="19" spans="12:18" x14ac:dyDescent="0.25">
      <c r="L19" s="7"/>
      <c r="M19" s="7"/>
      <c r="P19" s="8"/>
      <c r="Q19" s="8"/>
      <c r="R19" s="7"/>
    </row>
    <row r="20" spans="12:18" ht="15" customHeight="1" x14ac:dyDescent="0.25">
      <c r="L20" s="7"/>
      <c r="M20" s="7"/>
      <c r="P20" s="8"/>
      <c r="Q20" s="8"/>
      <c r="R20" s="7"/>
    </row>
    <row r="21" spans="12:18" x14ac:dyDescent="0.25">
      <c r="L21" s="7"/>
      <c r="M21" s="7"/>
      <c r="N21" s="7"/>
      <c r="O21" s="8"/>
      <c r="P21" s="8"/>
      <c r="Q21" s="8"/>
      <c r="R21" s="7"/>
    </row>
    <row r="22" spans="12:18" x14ac:dyDescent="0.25">
      <c r="L22" s="7"/>
      <c r="M22" s="7"/>
      <c r="N22" s="7"/>
      <c r="O22" s="8"/>
      <c r="P22" s="8"/>
      <c r="Q22" s="8"/>
      <c r="R22" s="7"/>
    </row>
    <row r="23" spans="12:18" x14ac:dyDescent="0.25">
      <c r="L23" s="7"/>
      <c r="M23" s="7"/>
      <c r="N23" s="7"/>
      <c r="O23" s="8"/>
      <c r="P23" s="8"/>
      <c r="Q23" s="8"/>
      <c r="R23" s="7"/>
    </row>
    <row r="24" spans="12:18" x14ac:dyDescent="0.25">
      <c r="L24" s="7"/>
      <c r="M24" s="7"/>
      <c r="N24" s="7"/>
      <c r="O24" s="8"/>
      <c r="P24" s="8"/>
      <c r="Q24" s="8"/>
      <c r="R24" s="7"/>
    </row>
    <row r="25" spans="12:18" x14ac:dyDescent="0.25">
      <c r="L25" s="7"/>
      <c r="M25" s="7"/>
      <c r="N25" s="7"/>
      <c r="O25" s="8"/>
      <c r="P25" s="8"/>
      <c r="Q25" s="8"/>
      <c r="R25" s="7"/>
    </row>
    <row r="26" spans="12:18" x14ac:dyDescent="0.25">
      <c r="L26" s="7"/>
      <c r="M26" s="7"/>
      <c r="N26" s="7"/>
      <c r="O26" s="8"/>
      <c r="P26" s="8"/>
      <c r="Q26" s="8"/>
      <c r="R26" s="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HI1584</vt:lpstr>
      <vt:lpstr>Fraction tool</vt:lpstr>
      <vt:lpstr>Position conv.</vt:lpstr>
      <vt:lpstr>Information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Katarzyna Wnuk.Lesniewicz</cp:lastModifiedBy>
  <dcterms:created xsi:type="dcterms:W3CDTF">2014-08-31T13:54:51Z</dcterms:created>
  <dcterms:modified xsi:type="dcterms:W3CDTF">2019-09-27T11:02:55Z</dcterms:modified>
</cp:coreProperties>
</file>